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mpton Clerk\Desktop\Plumpton PC\Accounts\Budgets\2019-2020\VH\"/>
    </mc:Choice>
  </mc:AlternateContent>
  <xr:revisionPtr revIDLastSave="0" documentId="13_ncr:1_{A35B60A2-4434-4CF9-9547-11FB20AC3A22}" xr6:coauthVersionLast="40" xr6:coauthVersionMax="40" xr10:uidLastSave="{00000000-0000-0000-0000-000000000000}"/>
  <bookViews>
    <workbookView xWindow="-108" yWindow="-108" windowWidth="23256" windowHeight="12576" activeTab="2" xr2:uid="{3498D580-42EF-A349-8FC1-13A1D5C723E7}"/>
  </bookViews>
  <sheets>
    <sheet name="Parish Council" sheetId="3" r:id="rId1"/>
    <sheet name="Pavilion" sheetId="1" r:id="rId2"/>
    <sheet name="Village Hall" sheetId="2" r:id="rId3"/>
    <sheet name="PF Chargeou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L29" i="1" s="1"/>
  <c r="M29" i="1" s="1"/>
  <c r="N29" i="1" s="1"/>
  <c r="G41" i="2"/>
  <c r="G42" i="2"/>
  <c r="I33" i="2" l="1"/>
  <c r="J33" i="2" s="1"/>
  <c r="K33" i="2" s="1"/>
  <c r="L33" i="2" s="1"/>
  <c r="M33" i="2" s="1"/>
  <c r="I31" i="2"/>
  <c r="J31" i="2" s="1"/>
  <c r="K31" i="2" s="1"/>
  <c r="L31" i="2" s="1"/>
  <c r="M31" i="2" s="1"/>
  <c r="I30" i="2"/>
  <c r="J30" i="2" s="1"/>
  <c r="K30" i="2" s="1"/>
  <c r="L30" i="2" s="1"/>
  <c r="M30" i="2" s="1"/>
  <c r="I29" i="2"/>
  <c r="J29" i="2" s="1"/>
  <c r="K29" i="2" s="1"/>
  <c r="L29" i="2" s="1"/>
  <c r="M29" i="2" s="1"/>
  <c r="I28" i="2"/>
  <c r="J28" i="2" s="1"/>
  <c r="K28" i="2" s="1"/>
  <c r="L28" i="2" s="1"/>
  <c r="M28" i="2" s="1"/>
  <c r="I27" i="2"/>
  <c r="J27" i="2" s="1"/>
  <c r="K27" i="2" s="1"/>
  <c r="L27" i="2" s="1"/>
  <c r="M27" i="2" s="1"/>
  <c r="I26" i="2"/>
  <c r="J26" i="2" s="1"/>
  <c r="K26" i="2" s="1"/>
  <c r="L26" i="2" s="1"/>
  <c r="M26" i="2" s="1"/>
  <c r="I25" i="2"/>
  <c r="J25" i="2" s="1"/>
  <c r="K25" i="2" s="1"/>
  <c r="L25" i="2" s="1"/>
  <c r="M25" i="2" s="1"/>
  <c r="I24" i="2"/>
  <c r="J24" i="2" s="1"/>
  <c r="K24" i="2" s="1"/>
  <c r="L24" i="2" s="1"/>
  <c r="M24" i="2" s="1"/>
  <c r="I23" i="2"/>
  <c r="J23" i="2" s="1"/>
  <c r="K23" i="2" s="1"/>
  <c r="L23" i="2" s="1"/>
  <c r="M23" i="2" s="1"/>
  <c r="I22" i="2"/>
  <c r="J22" i="2" s="1"/>
  <c r="K22" i="2" s="1"/>
  <c r="L22" i="2" s="1"/>
  <c r="M22" i="2" s="1"/>
  <c r="I21" i="2"/>
  <c r="J21" i="2" s="1"/>
  <c r="K21" i="2" s="1"/>
  <c r="L21" i="2" s="1"/>
  <c r="M21" i="2" s="1"/>
  <c r="I20" i="2"/>
  <c r="J20" i="2" s="1"/>
  <c r="K20" i="2" s="1"/>
  <c r="L20" i="2" s="1"/>
  <c r="M20" i="2" s="1"/>
  <c r="I19" i="2"/>
  <c r="J19" i="2" s="1"/>
  <c r="K19" i="2" s="1"/>
  <c r="L19" i="2" s="1"/>
  <c r="M19" i="2" s="1"/>
  <c r="I16" i="2"/>
  <c r="J16" i="2" s="1"/>
  <c r="K16" i="2" s="1"/>
  <c r="L16" i="2" s="1"/>
  <c r="M16" i="2" s="1"/>
  <c r="I14" i="2"/>
  <c r="J14" i="2" s="1"/>
  <c r="K14" i="2" s="1"/>
  <c r="L14" i="2" s="1"/>
  <c r="M14" i="2" s="1"/>
  <c r="I10" i="2"/>
  <c r="J10" i="2" s="1"/>
  <c r="K10" i="2" s="1"/>
  <c r="L10" i="2" s="1"/>
  <c r="M10" i="2" s="1"/>
  <c r="I9" i="2"/>
  <c r="J9" i="2" s="1"/>
  <c r="K9" i="2" s="1"/>
  <c r="L9" i="2" s="1"/>
  <c r="M9" i="2" s="1"/>
  <c r="I8" i="2"/>
  <c r="J8" i="2" s="1"/>
  <c r="K8" i="2" s="1"/>
  <c r="L8" i="2" s="1"/>
  <c r="M8" i="2" s="1"/>
  <c r="J7" i="2"/>
  <c r="K7" i="2" s="1"/>
  <c r="L7" i="2" s="1"/>
  <c r="M7" i="2" s="1"/>
  <c r="I6" i="2"/>
  <c r="J6" i="2" s="1"/>
  <c r="K6" i="2" s="1"/>
  <c r="L6" i="2" s="1"/>
  <c r="M6" i="2" s="1"/>
  <c r="I5" i="2"/>
  <c r="J5" i="2" s="1"/>
  <c r="K5" i="2" s="1"/>
  <c r="L5" i="2" s="1"/>
  <c r="M5" i="2" s="1"/>
  <c r="I3" i="2"/>
  <c r="J3" i="2" s="1"/>
  <c r="K3" i="2" s="1"/>
  <c r="L3" i="2" s="1"/>
  <c r="M3" i="2" s="1"/>
  <c r="J32" i="1"/>
  <c r="K32" i="1" s="1"/>
  <c r="L32" i="1" s="1"/>
  <c r="M32" i="1" s="1"/>
  <c r="N32" i="1" s="1"/>
  <c r="J31" i="1"/>
  <c r="K31" i="1" s="1"/>
  <c r="L31" i="1" s="1"/>
  <c r="M31" i="1" s="1"/>
  <c r="N31" i="1" s="1"/>
  <c r="J30" i="1"/>
  <c r="K30" i="1" s="1"/>
  <c r="L30" i="1" s="1"/>
  <c r="M30" i="1" s="1"/>
  <c r="N30" i="1" s="1"/>
  <c r="J28" i="1"/>
  <c r="K28" i="1" s="1"/>
  <c r="L28" i="1" s="1"/>
  <c r="M28" i="1" s="1"/>
  <c r="N28" i="1" s="1"/>
  <c r="J27" i="1"/>
  <c r="K27" i="1" s="1"/>
  <c r="L27" i="1" s="1"/>
  <c r="M27" i="1" s="1"/>
  <c r="N27" i="1" s="1"/>
  <c r="J26" i="1"/>
  <c r="K26" i="1" s="1"/>
  <c r="L26" i="1" s="1"/>
  <c r="M26" i="1" s="1"/>
  <c r="N26" i="1" s="1"/>
  <c r="J25" i="1"/>
  <c r="K25" i="1" s="1"/>
  <c r="L25" i="1" s="1"/>
  <c r="M25" i="1" s="1"/>
  <c r="N25" i="1" s="1"/>
  <c r="J24" i="1"/>
  <c r="K24" i="1" s="1"/>
  <c r="L24" i="1" s="1"/>
  <c r="M24" i="1" s="1"/>
  <c r="N24" i="1" s="1"/>
  <c r="J23" i="1"/>
  <c r="K23" i="1" s="1"/>
  <c r="L23" i="1" s="1"/>
  <c r="M23" i="1" s="1"/>
  <c r="N23" i="1" s="1"/>
  <c r="J22" i="1"/>
  <c r="K22" i="1" s="1"/>
  <c r="L22" i="1" s="1"/>
  <c r="M22" i="1" s="1"/>
  <c r="N22" i="1" s="1"/>
  <c r="J21" i="1"/>
  <c r="K21" i="1" s="1"/>
  <c r="L21" i="1" s="1"/>
  <c r="M21" i="1" s="1"/>
  <c r="N21" i="1" s="1"/>
  <c r="J20" i="1"/>
  <c r="K20" i="1" s="1"/>
  <c r="L20" i="1" s="1"/>
  <c r="M20" i="1" s="1"/>
  <c r="N20" i="1" s="1"/>
  <c r="K19" i="1"/>
  <c r="L19" i="1" s="1"/>
  <c r="M19" i="1" s="1"/>
  <c r="N19" i="1" s="1"/>
  <c r="J18" i="1"/>
  <c r="K18" i="1" s="1"/>
  <c r="L18" i="1" s="1"/>
  <c r="M18" i="1" s="1"/>
  <c r="N18" i="1" s="1"/>
  <c r="J14" i="1"/>
  <c r="K14" i="1" s="1"/>
  <c r="L14" i="1" s="1"/>
  <c r="M14" i="1" s="1"/>
  <c r="N14" i="1" s="1"/>
  <c r="J9" i="1"/>
  <c r="K9" i="1" s="1"/>
  <c r="L9" i="1" s="1"/>
  <c r="M9" i="1" s="1"/>
  <c r="N9" i="1" s="1"/>
  <c r="J8" i="1"/>
  <c r="K8" i="1" s="1"/>
  <c r="L8" i="1" s="1"/>
  <c r="M8" i="1" s="1"/>
  <c r="N8" i="1" s="1"/>
  <c r="J7" i="1"/>
  <c r="K7" i="1" s="1"/>
  <c r="L7" i="1" s="1"/>
  <c r="M7" i="1" s="1"/>
  <c r="N7" i="1" s="1"/>
  <c r="J6" i="1"/>
  <c r="K6" i="1" s="1"/>
  <c r="L6" i="1" s="1"/>
  <c r="M6" i="1" s="1"/>
  <c r="N6" i="1" s="1"/>
  <c r="J5" i="1"/>
  <c r="K5" i="1" s="1"/>
  <c r="L5" i="1" s="1"/>
  <c r="M5" i="1" s="1"/>
  <c r="N5" i="1" s="1"/>
  <c r="K4" i="1"/>
  <c r="L4" i="1" s="1"/>
  <c r="M4" i="1" s="1"/>
  <c r="N4" i="1" s="1"/>
  <c r="J3" i="1"/>
  <c r="I3" i="3"/>
  <c r="J3" i="3" s="1"/>
  <c r="J26" i="3"/>
  <c r="K26" i="3" s="1"/>
  <c r="L26" i="3" s="1"/>
  <c r="M26" i="3" s="1"/>
  <c r="J22" i="3"/>
  <c r="K22" i="3" s="1"/>
  <c r="L22" i="3" s="1"/>
  <c r="M22" i="3" s="1"/>
  <c r="I42" i="3"/>
  <c r="J42" i="3" s="1"/>
  <c r="K42" i="3" s="1"/>
  <c r="L42" i="3" s="1"/>
  <c r="M42" i="3" s="1"/>
  <c r="I41" i="3"/>
  <c r="J41" i="3" s="1"/>
  <c r="K41" i="3" s="1"/>
  <c r="L41" i="3" s="1"/>
  <c r="M41" i="3" s="1"/>
  <c r="I40" i="3"/>
  <c r="J40" i="3" s="1"/>
  <c r="K40" i="3" s="1"/>
  <c r="L40" i="3" s="1"/>
  <c r="M40" i="3" s="1"/>
  <c r="I39" i="3"/>
  <c r="J39" i="3" s="1"/>
  <c r="K39" i="3" s="1"/>
  <c r="L39" i="3" s="1"/>
  <c r="M39" i="3" s="1"/>
  <c r="I38" i="3"/>
  <c r="J38" i="3" s="1"/>
  <c r="K38" i="3" s="1"/>
  <c r="L38" i="3" s="1"/>
  <c r="M38" i="3" s="1"/>
  <c r="I37" i="3"/>
  <c r="J37" i="3" s="1"/>
  <c r="K37" i="3" s="1"/>
  <c r="L37" i="3" s="1"/>
  <c r="M37" i="3" s="1"/>
  <c r="I36" i="3"/>
  <c r="J36" i="3" s="1"/>
  <c r="K36" i="3" s="1"/>
  <c r="L36" i="3" s="1"/>
  <c r="M36" i="3" s="1"/>
  <c r="I35" i="3"/>
  <c r="J35" i="3" s="1"/>
  <c r="K35" i="3" s="1"/>
  <c r="L35" i="3" s="1"/>
  <c r="M35" i="3" s="1"/>
  <c r="I34" i="3"/>
  <c r="J34" i="3" s="1"/>
  <c r="K34" i="3" s="1"/>
  <c r="L34" i="3" s="1"/>
  <c r="M34" i="3" s="1"/>
  <c r="I33" i="3"/>
  <c r="J33" i="3" s="1"/>
  <c r="K33" i="3" s="1"/>
  <c r="L33" i="3" s="1"/>
  <c r="M33" i="3" s="1"/>
  <c r="I32" i="3"/>
  <c r="J32" i="3" s="1"/>
  <c r="K32" i="3" s="1"/>
  <c r="L32" i="3" s="1"/>
  <c r="M32" i="3" s="1"/>
  <c r="I31" i="3"/>
  <c r="J31" i="3" s="1"/>
  <c r="K31" i="3" s="1"/>
  <c r="L31" i="3" s="1"/>
  <c r="M31" i="3" s="1"/>
  <c r="I30" i="3"/>
  <c r="J30" i="3" s="1"/>
  <c r="K30" i="3" s="1"/>
  <c r="L30" i="3" s="1"/>
  <c r="M30" i="3" s="1"/>
  <c r="I29" i="3"/>
  <c r="J29" i="3" s="1"/>
  <c r="K29" i="3" s="1"/>
  <c r="L29" i="3" s="1"/>
  <c r="M29" i="3" s="1"/>
  <c r="I28" i="3"/>
  <c r="J28" i="3" s="1"/>
  <c r="K28" i="3" s="1"/>
  <c r="L28" i="3" s="1"/>
  <c r="M28" i="3" s="1"/>
  <c r="I27" i="3"/>
  <c r="J27" i="3" s="1"/>
  <c r="K27" i="3" s="1"/>
  <c r="L27" i="3" s="1"/>
  <c r="M27" i="3" s="1"/>
  <c r="I26" i="3"/>
  <c r="I25" i="3"/>
  <c r="J25" i="3" s="1"/>
  <c r="K25" i="3" s="1"/>
  <c r="L25" i="3" s="1"/>
  <c r="M25" i="3" s="1"/>
  <c r="I24" i="3"/>
  <c r="J24" i="3" s="1"/>
  <c r="K24" i="3" s="1"/>
  <c r="L24" i="3" s="1"/>
  <c r="M24" i="3" s="1"/>
  <c r="I23" i="3"/>
  <c r="J23" i="3" s="1"/>
  <c r="K23" i="3" s="1"/>
  <c r="L23" i="3" s="1"/>
  <c r="M23" i="3" s="1"/>
  <c r="I22" i="3"/>
  <c r="I21" i="3"/>
  <c r="J21" i="3" s="1"/>
  <c r="K21" i="3" s="1"/>
  <c r="L21" i="3" s="1"/>
  <c r="M21" i="3" s="1"/>
  <c r="I20" i="3"/>
  <c r="J20" i="3" s="1"/>
  <c r="K20" i="3" s="1"/>
  <c r="L20" i="3" s="1"/>
  <c r="M20" i="3" s="1"/>
  <c r="I19" i="3"/>
  <c r="J19" i="3" s="1"/>
  <c r="K19" i="3" s="1"/>
  <c r="L19" i="3" s="1"/>
  <c r="M19" i="3" s="1"/>
  <c r="I18" i="3"/>
  <c r="J18" i="3" s="1"/>
  <c r="I13" i="3"/>
  <c r="J13" i="3" s="1"/>
  <c r="K13" i="3" s="1"/>
  <c r="L13" i="3" s="1"/>
  <c r="M13" i="3" s="1"/>
  <c r="I12" i="3"/>
  <c r="J12" i="3" s="1"/>
  <c r="K12" i="3" s="1"/>
  <c r="L12" i="3" s="1"/>
  <c r="M12" i="3" s="1"/>
  <c r="I11" i="3"/>
  <c r="J11" i="3" s="1"/>
  <c r="K11" i="3" s="1"/>
  <c r="L11" i="3" s="1"/>
  <c r="M11" i="3" s="1"/>
  <c r="I10" i="3"/>
  <c r="J10" i="3" s="1"/>
  <c r="K10" i="3" s="1"/>
  <c r="L10" i="3" s="1"/>
  <c r="M10" i="3" s="1"/>
  <c r="I9" i="3"/>
  <c r="J9" i="3" s="1"/>
  <c r="K9" i="3" s="1"/>
  <c r="L9" i="3" s="1"/>
  <c r="M9" i="3" s="1"/>
  <c r="I8" i="3"/>
  <c r="J8" i="3" s="1"/>
  <c r="K8" i="3" s="1"/>
  <c r="L8" i="3" s="1"/>
  <c r="M8" i="3" s="1"/>
  <c r="I7" i="3"/>
  <c r="J7" i="3" s="1"/>
  <c r="K7" i="3" s="1"/>
  <c r="L7" i="3" s="1"/>
  <c r="M7" i="3" s="1"/>
  <c r="I6" i="3"/>
  <c r="J6" i="3" s="1"/>
  <c r="K6" i="3" s="1"/>
  <c r="L6" i="3" s="1"/>
  <c r="M6" i="3" s="1"/>
  <c r="I5" i="3"/>
  <c r="J5" i="3" s="1"/>
  <c r="K5" i="3" s="1"/>
  <c r="L5" i="3" s="1"/>
  <c r="M5" i="3" s="1"/>
  <c r="I4" i="3"/>
  <c r="I14" i="3" s="1"/>
  <c r="J10" i="1" l="1"/>
  <c r="J4" i="3"/>
  <c r="K4" i="3" s="1"/>
  <c r="L4" i="3" s="1"/>
  <c r="M4" i="3" s="1"/>
  <c r="I43" i="3"/>
  <c r="M11" i="2"/>
  <c r="M34" i="2"/>
  <c r="J34" i="2"/>
  <c r="I11" i="2"/>
  <c r="K34" i="2"/>
  <c r="L11" i="2"/>
  <c r="L34" i="2"/>
  <c r="I34" i="2"/>
  <c r="N33" i="1"/>
  <c r="M33" i="1"/>
  <c r="J33" i="1"/>
  <c r="K33" i="1"/>
  <c r="L33" i="1"/>
  <c r="J14" i="3"/>
  <c r="K3" i="3"/>
  <c r="J43" i="3"/>
  <c r="K18" i="3"/>
  <c r="J11" i="2"/>
  <c r="K11" i="2"/>
  <c r="K3" i="1"/>
  <c r="K10" i="1" s="1"/>
  <c r="D8" i="4"/>
  <c r="C8" i="4"/>
  <c r="B8" i="4"/>
  <c r="K43" i="3" l="1"/>
  <c r="L18" i="3"/>
  <c r="K14" i="3"/>
  <c r="L3" i="3"/>
  <c r="L3" i="1"/>
  <c r="L10" i="1" s="1"/>
  <c r="G9" i="3"/>
  <c r="L14" i="3" l="1"/>
  <c r="M3" i="3"/>
  <c r="M14" i="3" s="1"/>
  <c r="L43" i="3"/>
  <c r="M18" i="3"/>
  <c r="M43" i="3" s="1"/>
  <c r="M3" i="1"/>
  <c r="M10" i="1" s="1"/>
  <c r="G9" i="2"/>
  <c r="N3" i="1" l="1"/>
  <c r="N10" i="1" s="1"/>
  <c r="E43" i="3"/>
  <c r="G42" i="3"/>
  <c r="F43" i="3"/>
  <c r="C43" i="3"/>
  <c r="G41" i="3"/>
  <c r="G40" i="3"/>
  <c r="G39" i="3"/>
  <c r="G38" i="3"/>
  <c r="G37" i="3"/>
  <c r="G36" i="3"/>
  <c r="G35" i="3"/>
  <c r="G30" i="3"/>
  <c r="G21" i="3"/>
  <c r="G22" i="3"/>
  <c r="G23" i="3"/>
  <c r="G24" i="3"/>
  <c r="G25" i="3"/>
  <c r="G27" i="3"/>
  <c r="G26" i="3"/>
  <c r="G20" i="3"/>
  <c r="F14" i="3"/>
  <c r="G13" i="3"/>
  <c r="E14" i="3"/>
  <c r="C14" i="3"/>
  <c r="G12" i="3"/>
  <c r="G11" i="3"/>
  <c r="G10" i="3"/>
  <c r="G8" i="3"/>
  <c r="G5" i="3"/>
  <c r="G34" i="3" l="1"/>
  <c r="G33" i="3"/>
  <c r="G32" i="3"/>
  <c r="G31" i="3"/>
  <c r="G29" i="3"/>
  <c r="G28" i="3"/>
  <c r="G19" i="3"/>
  <c r="G18" i="3"/>
  <c r="G7" i="3"/>
  <c r="G6" i="3"/>
  <c r="G4" i="3"/>
  <c r="G3" i="3"/>
  <c r="G43" i="3" l="1"/>
  <c r="G14" i="3"/>
  <c r="C33" i="1"/>
  <c r="C10" i="1"/>
  <c r="F10" i="1"/>
  <c r="E10" i="1"/>
  <c r="C34" i="2"/>
  <c r="C11" i="2"/>
  <c r="G5" i="2"/>
  <c r="G15" i="2"/>
  <c r="F34" i="2" l="1"/>
  <c r="E34" i="2"/>
  <c r="G33" i="2"/>
  <c r="G32" i="2"/>
  <c r="G31" i="2"/>
  <c r="F11" i="2"/>
  <c r="G10" i="2"/>
  <c r="E1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7" i="2"/>
  <c r="G6" i="2"/>
  <c r="G4" i="2"/>
  <c r="G3" i="2"/>
  <c r="F33" i="1"/>
  <c r="G8" i="1"/>
  <c r="G7" i="1"/>
  <c r="G6" i="1"/>
  <c r="G5" i="1"/>
  <c r="G4" i="1"/>
  <c r="G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E33" i="1"/>
  <c r="G10" i="1"/>
  <c r="G33" i="1" l="1"/>
  <c r="G34" i="2"/>
  <c r="G11" i="2"/>
</calcChain>
</file>

<file path=xl/sharedStrings.xml><?xml version="1.0" encoding="utf-8"?>
<sst xmlns="http://schemas.openxmlformats.org/spreadsheetml/2006/main" count="170" uniqueCount="116">
  <si>
    <t>Playing Field Finances</t>
  </si>
  <si>
    <t>2017/18</t>
  </si>
  <si>
    <t>2018/19</t>
  </si>
  <si>
    <t>Income</t>
  </si>
  <si>
    <t>Payments</t>
  </si>
  <si>
    <t>New Pavilion Grant</t>
  </si>
  <si>
    <t>Donations</t>
  </si>
  <si>
    <t>Hiring</t>
  </si>
  <si>
    <t>Fundraising</t>
  </si>
  <si>
    <t>Interest</t>
  </si>
  <si>
    <t>Grants</t>
  </si>
  <si>
    <t>Cleaner</t>
  </si>
  <si>
    <t>National Insurance</t>
  </si>
  <si>
    <t>Electricity</t>
  </si>
  <si>
    <t>Water</t>
  </si>
  <si>
    <t>Grass &amp; Pitch</t>
  </si>
  <si>
    <t>Window Cleaning</t>
  </si>
  <si>
    <t>Telephone/Internet</t>
  </si>
  <si>
    <t>Insurance &amp; Licences</t>
  </si>
  <si>
    <t>Bank Charges</t>
  </si>
  <si>
    <t>Maintenance</t>
  </si>
  <si>
    <t>Misc Expenses</t>
  </si>
  <si>
    <t>Professional Fees</t>
  </si>
  <si>
    <t>Fire Inspection</t>
  </si>
  <si>
    <t>Pavilion</t>
  </si>
  <si>
    <t>Skatepark</t>
  </si>
  <si>
    <t>Playpark</t>
  </si>
  <si>
    <t>Total Income</t>
  </si>
  <si>
    <t>Total Expenditure</t>
  </si>
  <si>
    <t>Budget</t>
  </si>
  <si>
    <t>Balance</t>
  </si>
  <si>
    <t>Village Hall Finances</t>
  </si>
  <si>
    <t>FIT Payments</t>
  </si>
  <si>
    <t>Manager</t>
  </si>
  <si>
    <t>Manager PAYE/NIC</t>
  </si>
  <si>
    <t>Holiday Cover</t>
  </si>
  <si>
    <t>Expenses</t>
  </si>
  <si>
    <t>Pension</t>
  </si>
  <si>
    <t>NIC/PAYE</t>
  </si>
  <si>
    <t>Village Green M'tce</t>
  </si>
  <si>
    <t>Bins</t>
  </si>
  <si>
    <t xml:space="preserve">Miscellaneous </t>
  </si>
  <si>
    <t>Sundries</t>
  </si>
  <si>
    <t>Contingency</t>
  </si>
  <si>
    <t>3-5 Year Maintenance</t>
  </si>
  <si>
    <t>PWLB</t>
  </si>
  <si>
    <t>Projects</t>
  </si>
  <si>
    <t>Expenditure</t>
  </si>
  <si>
    <t>Jumble Sale</t>
  </si>
  <si>
    <t>Misc Income</t>
  </si>
  <si>
    <t>Proposed Caretaker</t>
  </si>
  <si>
    <t>Parish Council Finances</t>
  </si>
  <si>
    <t>Precept</t>
  </si>
  <si>
    <t>Precept Support Grant</t>
  </si>
  <si>
    <t>Interest Received</t>
  </si>
  <si>
    <t>Miscellaneous Income</t>
  </si>
  <si>
    <t>Clerks Salary</t>
  </si>
  <si>
    <t>PAYE &amp; NIC</t>
  </si>
  <si>
    <t>Office Allowance</t>
  </si>
  <si>
    <t>Subs &amp; Charges</t>
  </si>
  <si>
    <t>Stationery &amp; Postage</t>
  </si>
  <si>
    <t>Printing</t>
  </si>
  <si>
    <t>Training &amp; Conference Fees</t>
  </si>
  <si>
    <t>Councillors Expenses</t>
  </si>
  <si>
    <t>Insurance</t>
  </si>
  <si>
    <t>S137 Grants</t>
  </si>
  <si>
    <t>Charity Grants</t>
  </si>
  <si>
    <t>Litter Bins</t>
  </si>
  <si>
    <t>Dog Bins</t>
  </si>
  <si>
    <t>Misc Expenditure</t>
  </si>
  <si>
    <t>Communications</t>
  </si>
  <si>
    <t>Website</t>
  </si>
  <si>
    <t>Audit Fees</t>
  </si>
  <si>
    <t>Election Fees</t>
  </si>
  <si>
    <t>Neighbourhood Plan</t>
  </si>
  <si>
    <t>Community Infrastucture Levy</t>
  </si>
  <si>
    <t>Allotment Rent</t>
  </si>
  <si>
    <t>Grants Received</t>
  </si>
  <si>
    <t>PAYE.NIC Due from VH/PF</t>
  </si>
  <si>
    <t>Pension Due from VH</t>
  </si>
  <si>
    <t>Speed Limit Community Watch</t>
  </si>
  <si>
    <t>PF Refund on Wages for VH Mgr</t>
  </si>
  <si>
    <t>Soldier Silhouette Donation</t>
  </si>
  <si>
    <t>2019/20</t>
  </si>
  <si>
    <t xml:space="preserve">Playing Field Chargeouts </t>
  </si>
  <si>
    <t>Junior Football</t>
  </si>
  <si>
    <t>Senior Football</t>
  </si>
  <si>
    <t>Stoolball</t>
  </si>
  <si>
    <t>Archery</t>
  </si>
  <si>
    <t>Cricket</t>
  </si>
  <si>
    <t>2018/2019</t>
  </si>
  <si>
    <t>2019/2020</t>
  </si>
  <si>
    <t>2017/2018</t>
  </si>
  <si>
    <t>Pavilion Lettings</t>
  </si>
  <si>
    <t>Football Pitch Hirings</t>
  </si>
  <si>
    <t>2020/21</t>
  </si>
  <si>
    <t>2021/22</t>
  </si>
  <si>
    <t>2022/23</t>
  </si>
  <si>
    <t>2023/24</t>
  </si>
  <si>
    <t>3% PA Assumed</t>
  </si>
  <si>
    <t>Fundraising?</t>
  </si>
  <si>
    <t>Misc/Sundries/Contingency</t>
  </si>
  <si>
    <t>Questions</t>
  </si>
  <si>
    <t>What is Fire Inspection</t>
  </si>
  <si>
    <t>What is in Projects £2987</t>
  </si>
  <si>
    <t>Whi is NIC/PAYE so low</t>
  </si>
  <si>
    <t>Hiring Set at £28,000 this year unrealistic - Fewer weddings</t>
  </si>
  <si>
    <t>Move Payroll + costs once budget agreed</t>
  </si>
  <si>
    <t>Budget reduced</t>
  </si>
  <si>
    <t>Eliminate?</t>
  </si>
  <si>
    <t>4004/4005</t>
  </si>
  <si>
    <t>Manager PAYE/NIC = National Insurance?</t>
  </si>
  <si>
    <t>Nothing Spent?</t>
  </si>
  <si>
    <t>What is it?</t>
  </si>
  <si>
    <t>Jane got big credits this year</t>
  </si>
  <si>
    <t>Roll into one caption for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</si>
</sst>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4" borderId="0" xfId="0" applyFont="1" applyFill="1"/>
    <xf numFmtId="14" fontId="0" fillId="0" borderId="0" xfId="0" applyNumberFormat="1"/>
    <xf numFmtId="1" fontId="2" fillId="0" borderId="0" xfId="0" applyNumberFormat="1" applyFont="1"/>
    <xf numFmtId="1" fontId="1" fillId="0" borderId="0" xfId="0" applyNumberFormat="1" applyFont="1"/>
    <xf numFmtId="0" fontId="2" fillId="5" borderId="0" xfId="0" applyFont="1" applyFill="1"/>
    <xf numFmtId="0" fontId="0" fillId="0" borderId="0" xfId="0" applyFont="1"/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8E1F-CC4A-B04D-A4D6-4C3F75C25709}">
  <dimension ref="A1:O209"/>
  <sheetViews>
    <sheetView workbookViewId="0">
      <selection activeCell="C17" sqref="C17"/>
    </sheetView>
  </sheetViews>
  <sheetFormatPr defaultColWidth="11.19921875" defaultRowHeight="15.6" x14ac:dyDescent="0.3"/>
  <cols>
    <col min="2" max="2" width="28.296875" customWidth="1"/>
  </cols>
  <sheetData>
    <row r="1" spans="1:15" x14ac:dyDescent="0.3">
      <c r="A1" s="2" t="s">
        <v>51</v>
      </c>
      <c r="B1" s="3"/>
      <c r="C1" s="3"/>
      <c r="D1" s="3"/>
      <c r="E1" s="8">
        <v>43501</v>
      </c>
      <c r="F1" s="3"/>
      <c r="G1" s="3"/>
      <c r="H1" s="3"/>
      <c r="I1" s="14" t="s">
        <v>99</v>
      </c>
    </row>
    <row r="2" spans="1:15" x14ac:dyDescent="0.3">
      <c r="A2" s="5">
        <v>100</v>
      </c>
      <c r="B2" s="5" t="s">
        <v>3</v>
      </c>
      <c r="C2" s="5" t="s">
        <v>1</v>
      </c>
      <c r="D2" s="5"/>
      <c r="E2" s="5" t="s">
        <v>2</v>
      </c>
      <c r="F2" s="5" t="s">
        <v>29</v>
      </c>
      <c r="G2" s="5" t="s">
        <v>30</v>
      </c>
      <c r="H2" s="4"/>
      <c r="I2" s="5" t="s">
        <v>83</v>
      </c>
      <c r="J2" s="5" t="s">
        <v>95</v>
      </c>
      <c r="K2" s="5" t="s">
        <v>96</v>
      </c>
      <c r="L2" s="5" t="s">
        <v>97</v>
      </c>
      <c r="M2" s="5" t="s">
        <v>98</v>
      </c>
    </row>
    <row r="3" spans="1:15" x14ac:dyDescent="0.3">
      <c r="A3" s="4">
        <v>1076</v>
      </c>
      <c r="B3" s="3" t="s">
        <v>52</v>
      </c>
      <c r="C3" s="3">
        <v>54963</v>
      </c>
      <c r="D3" s="3"/>
      <c r="E3" s="3">
        <v>56062</v>
      </c>
      <c r="F3" s="3">
        <v>56062</v>
      </c>
      <c r="G3" s="3">
        <f t="shared" ref="G3:G14" si="0">F3-E3</f>
        <v>0</v>
      </c>
      <c r="H3" s="4"/>
      <c r="I3" s="18">
        <f>+F3*1.03</f>
        <v>57743.86</v>
      </c>
      <c r="J3" s="18">
        <f t="shared" ref="J3:M4" si="1">+I3*1.03</f>
        <v>59476.175800000005</v>
      </c>
      <c r="K3" s="18">
        <f t="shared" si="1"/>
        <v>61260.461074000006</v>
      </c>
      <c r="L3" s="18">
        <f t="shared" si="1"/>
        <v>63098.274906220009</v>
      </c>
      <c r="M3" s="18">
        <f t="shared" si="1"/>
        <v>64991.223153406609</v>
      </c>
      <c r="N3" s="3"/>
      <c r="O3" s="3"/>
    </row>
    <row r="4" spans="1:15" x14ac:dyDescent="0.3">
      <c r="A4" s="4">
        <v>1077</v>
      </c>
      <c r="B4" s="3" t="s">
        <v>53</v>
      </c>
      <c r="C4" s="3">
        <v>537</v>
      </c>
      <c r="D4" s="3"/>
      <c r="E4" s="3">
        <v>884</v>
      </c>
      <c r="F4" s="3">
        <v>884</v>
      </c>
      <c r="G4" s="3">
        <f t="shared" si="0"/>
        <v>0</v>
      </c>
      <c r="H4" s="4"/>
      <c r="I4" s="18">
        <f>+F4*1.03</f>
        <v>910.52</v>
      </c>
      <c r="J4" s="18">
        <f t="shared" si="1"/>
        <v>937.8356</v>
      </c>
      <c r="K4" s="18">
        <f t="shared" si="1"/>
        <v>965.97066800000005</v>
      </c>
      <c r="L4" s="18">
        <f t="shared" si="1"/>
        <v>994.94978804000004</v>
      </c>
      <c r="M4" s="18">
        <f t="shared" si="1"/>
        <v>1024.7982816812</v>
      </c>
      <c r="N4" s="3"/>
      <c r="O4" s="3"/>
    </row>
    <row r="5" spans="1:15" x14ac:dyDescent="0.3">
      <c r="A5" s="4">
        <v>1078</v>
      </c>
      <c r="B5" s="3" t="s">
        <v>75</v>
      </c>
      <c r="C5" s="3">
        <v>0</v>
      </c>
      <c r="D5" s="3"/>
      <c r="E5" s="3">
        <v>2314</v>
      </c>
      <c r="F5" s="3">
        <v>0</v>
      </c>
      <c r="G5" s="3">
        <f t="shared" ref="G5" si="2">F5-E5</f>
        <v>-2314</v>
      </c>
      <c r="H5" s="4"/>
      <c r="I5" s="18">
        <f t="shared" ref="I5:I13" si="3">+F5*1.03</f>
        <v>0</v>
      </c>
      <c r="J5" s="18">
        <f t="shared" ref="J5:K13" si="4">+I5*1.03</f>
        <v>0</v>
      </c>
      <c r="K5" s="18">
        <f t="shared" si="4"/>
        <v>0</v>
      </c>
      <c r="L5" s="18">
        <f t="shared" ref="L5:M5" si="5">+K5*1.03</f>
        <v>0</v>
      </c>
      <c r="M5" s="18">
        <f t="shared" si="5"/>
        <v>0</v>
      </c>
      <c r="N5" s="3"/>
      <c r="O5" s="3"/>
    </row>
    <row r="6" spans="1:15" x14ac:dyDescent="0.3">
      <c r="A6" s="4">
        <v>1090</v>
      </c>
      <c r="B6" s="3" t="s">
        <v>54</v>
      </c>
      <c r="C6" s="3">
        <v>160</v>
      </c>
      <c r="D6" s="3"/>
      <c r="E6" s="3">
        <v>229</v>
      </c>
      <c r="F6" s="3">
        <v>41</v>
      </c>
      <c r="G6" s="3">
        <f t="shared" si="0"/>
        <v>-188</v>
      </c>
      <c r="H6" s="4"/>
      <c r="I6" s="18">
        <f t="shared" si="3"/>
        <v>42.230000000000004</v>
      </c>
      <c r="J6" s="18">
        <f t="shared" si="4"/>
        <v>43.496900000000004</v>
      </c>
      <c r="K6" s="18">
        <f t="shared" si="4"/>
        <v>44.801807000000004</v>
      </c>
      <c r="L6" s="18">
        <f t="shared" ref="L6:M6" si="6">+K6*1.03</f>
        <v>46.145861210000007</v>
      </c>
      <c r="M6" s="18">
        <f t="shared" si="6"/>
        <v>47.530237046300009</v>
      </c>
      <c r="N6" s="3"/>
      <c r="O6" s="3"/>
    </row>
    <row r="7" spans="1:15" x14ac:dyDescent="0.3">
      <c r="A7" s="4">
        <v>1100</v>
      </c>
      <c r="B7" s="3" t="s">
        <v>76</v>
      </c>
      <c r="C7" s="3">
        <v>175</v>
      </c>
      <c r="D7" s="3"/>
      <c r="E7" s="3">
        <v>210</v>
      </c>
      <c r="F7" s="3">
        <v>210</v>
      </c>
      <c r="G7" s="3">
        <f t="shared" si="0"/>
        <v>0</v>
      </c>
      <c r="H7" s="4"/>
      <c r="I7" s="18">
        <f t="shared" si="3"/>
        <v>216.3</v>
      </c>
      <c r="J7" s="18">
        <f t="shared" si="4"/>
        <v>222.78900000000002</v>
      </c>
      <c r="K7" s="18">
        <f t="shared" si="4"/>
        <v>229.47267000000002</v>
      </c>
      <c r="L7" s="18">
        <f t="shared" ref="L7:M7" si="7">+K7*1.03</f>
        <v>236.35685010000003</v>
      </c>
      <c r="M7" s="18">
        <f t="shared" si="7"/>
        <v>243.44755560300004</v>
      </c>
      <c r="N7" s="3"/>
      <c r="O7" s="3"/>
    </row>
    <row r="8" spans="1:15" x14ac:dyDescent="0.3">
      <c r="A8" s="4">
        <v>1110</v>
      </c>
      <c r="B8" s="3" t="s">
        <v>77</v>
      </c>
      <c r="C8" s="3">
        <v>0</v>
      </c>
      <c r="D8" s="3"/>
      <c r="E8" s="3">
        <v>891</v>
      </c>
      <c r="F8" s="3">
        <v>0</v>
      </c>
      <c r="G8" s="3">
        <f t="shared" si="0"/>
        <v>-891</v>
      </c>
      <c r="H8" s="4"/>
      <c r="I8" s="18">
        <f t="shared" si="3"/>
        <v>0</v>
      </c>
      <c r="J8" s="18">
        <f t="shared" si="4"/>
        <v>0</v>
      </c>
      <c r="K8" s="18">
        <f t="shared" si="4"/>
        <v>0</v>
      </c>
      <c r="L8" s="18">
        <f t="shared" ref="L8:M8" si="8">+K8*1.03</f>
        <v>0</v>
      </c>
      <c r="M8" s="18">
        <f t="shared" si="8"/>
        <v>0</v>
      </c>
      <c r="N8" s="3"/>
      <c r="O8" s="3"/>
    </row>
    <row r="9" spans="1:15" x14ac:dyDescent="0.3">
      <c r="A9" s="4">
        <v>1111</v>
      </c>
      <c r="B9" s="3" t="s">
        <v>82</v>
      </c>
      <c r="C9" s="3">
        <v>0</v>
      </c>
      <c r="D9" s="3"/>
      <c r="E9" s="3">
        <v>400</v>
      </c>
      <c r="F9" s="3">
        <v>0</v>
      </c>
      <c r="G9" s="3">
        <f t="shared" si="0"/>
        <v>-400</v>
      </c>
      <c r="H9" s="4"/>
      <c r="I9" s="18">
        <f t="shared" si="3"/>
        <v>0</v>
      </c>
      <c r="J9" s="18">
        <f t="shared" si="4"/>
        <v>0</v>
      </c>
      <c r="K9" s="18">
        <f t="shared" si="4"/>
        <v>0</v>
      </c>
      <c r="L9" s="18">
        <f t="shared" ref="L9:M9" si="9">+K9*1.03</f>
        <v>0</v>
      </c>
      <c r="M9" s="18">
        <f t="shared" si="9"/>
        <v>0</v>
      </c>
      <c r="N9" s="3"/>
      <c r="O9" s="3"/>
    </row>
    <row r="10" spans="1:15" x14ac:dyDescent="0.3">
      <c r="A10" s="4">
        <v>1150</v>
      </c>
      <c r="B10" s="3" t="s">
        <v>55</v>
      </c>
      <c r="C10" s="3">
        <v>501</v>
      </c>
      <c r="D10" s="3"/>
      <c r="E10" s="3">
        <v>391</v>
      </c>
      <c r="F10" s="3">
        <v>51</v>
      </c>
      <c r="G10" s="3">
        <f t="shared" si="0"/>
        <v>-340</v>
      </c>
      <c r="H10" s="4"/>
      <c r="I10" s="18">
        <f t="shared" si="3"/>
        <v>52.53</v>
      </c>
      <c r="J10" s="18">
        <f t="shared" si="4"/>
        <v>54.105900000000005</v>
      </c>
      <c r="K10" s="18">
        <f t="shared" si="4"/>
        <v>55.729077000000004</v>
      </c>
      <c r="L10" s="18">
        <f t="shared" ref="L10:M10" si="10">+K10*1.03</f>
        <v>57.400949310000009</v>
      </c>
      <c r="M10" s="18">
        <f t="shared" si="10"/>
        <v>59.122977789300009</v>
      </c>
      <c r="N10" s="3"/>
      <c r="O10" s="3"/>
    </row>
    <row r="11" spans="1:15" x14ac:dyDescent="0.3">
      <c r="A11" s="4">
        <v>1175</v>
      </c>
      <c r="B11" s="3" t="s">
        <v>78</v>
      </c>
      <c r="C11" s="3">
        <v>0</v>
      </c>
      <c r="D11" s="3"/>
      <c r="E11" s="3">
        <v>982</v>
      </c>
      <c r="F11" s="3">
        <v>0</v>
      </c>
      <c r="G11" s="3">
        <f t="shared" si="0"/>
        <v>-982</v>
      </c>
      <c r="H11" s="4"/>
      <c r="I11" s="18">
        <f t="shared" si="3"/>
        <v>0</v>
      </c>
      <c r="J11" s="18">
        <f t="shared" si="4"/>
        <v>0</v>
      </c>
      <c r="K11" s="18">
        <f t="shared" si="4"/>
        <v>0</v>
      </c>
      <c r="L11" s="18">
        <f t="shared" ref="L11:M11" si="11">+K11*1.03</f>
        <v>0</v>
      </c>
      <c r="M11" s="18">
        <f t="shared" si="11"/>
        <v>0</v>
      </c>
      <c r="N11" s="3"/>
      <c r="O11" s="3"/>
    </row>
    <row r="12" spans="1:15" x14ac:dyDescent="0.3">
      <c r="A12" s="4">
        <v>1200</v>
      </c>
      <c r="B12" s="3" t="s">
        <v>79</v>
      </c>
      <c r="C12" s="3">
        <v>0</v>
      </c>
      <c r="D12" s="3"/>
      <c r="E12" s="3">
        <v>2717</v>
      </c>
      <c r="F12" s="3">
        <v>0</v>
      </c>
      <c r="G12" s="3">
        <f t="shared" si="0"/>
        <v>-2717</v>
      </c>
      <c r="H12" s="4"/>
      <c r="I12" s="18">
        <f t="shared" si="3"/>
        <v>0</v>
      </c>
      <c r="J12" s="18">
        <f t="shared" si="4"/>
        <v>0</v>
      </c>
      <c r="K12" s="18">
        <f t="shared" si="4"/>
        <v>0</v>
      </c>
      <c r="L12" s="18">
        <f t="shared" ref="L12:M12" si="12">+K12*1.03</f>
        <v>0</v>
      </c>
      <c r="M12" s="18">
        <f t="shared" si="12"/>
        <v>0</v>
      </c>
      <c r="N12" s="3"/>
      <c r="O12" s="3"/>
    </row>
    <row r="13" spans="1:15" x14ac:dyDescent="0.3">
      <c r="A13" s="4">
        <v>1250</v>
      </c>
      <c r="B13" s="3" t="s">
        <v>22</v>
      </c>
      <c r="C13" s="3">
        <v>0</v>
      </c>
      <c r="D13" s="3"/>
      <c r="E13" s="3">
        <v>2717</v>
      </c>
      <c r="F13" s="3">
        <v>0</v>
      </c>
      <c r="G13" s="3">
        <f t="shared" si="0"/>
        <v>-2717</v>
      </c>
      <c r="H13" s="4"/>
      <c r="I13" s="18">
        <f t="shared" si="3"/>
        <v>0</v>
      </c>
      <c r="J13" s="18">
        <f t="shared" si="4"/>
        <v>0</v>
      </c>
      <c r="K13" s="18">
        <f t="shared" si="4"/>
        <v>0</v>
      </c>
      <c r="L13" s="18">
        <f t="shared" ref="L13:M13" si="13">+K13*1.03</f>
        <v>0</v>
      </c>
      <c r="M13" s="18">
        <f t="shared" si="13"/>
        <v>0</v>
      </c>
      <c r="N13" s="3"/>
      <c r="O13" s="3"/>
    </row>
    <row r="14" spans="1:15" x14ac:dyDescent="0.3">
      <c r="A14" s="4"/>
      <c r="B14" s="2" t="s">
        <v>27</v>
      </c>
      <c r="C14" s="2">
        <f>SUM(C3:C13)</f>
        <v>56336</v>
      </c>
      <c r="D14" s="2"/>
      <c r="E14" s="2">
        <f>SUM(E3:E13)</f>
        <v>67797</v>
      </c>
      <c r="F14" s="2">
        <f>SUM(F3:F13)</f>
        <v>57248</v>
      </c>
      <c r="G14" s="2">
        <f t="shared" si="0"/>
        <v>-10549</v>
      </c>
      <c r="H14" s="4"/>
      <c r="I14" s="19">
        <f>SUM(I3:I13)</f>
        <v>58965.440000000002</v>
      </c>
      <c r="J14" s="19">
        <f t="shared" ref="J14:M14" si="14">SUM(J3:J13)</f>
        <v>60734.403200000001</v>
      </c>
      <c r="K14" s="19">
        <f t="shared" si="14"/>
        <v>62556.435296000018</v>
      </c>
      <c r="L14" s="19">
        <f t="shared" si="14"/>
        <v>64433.128354880013</v>
      </c>
      <c r="M14" s="19">
        <f t="shared" si="14"/>
        <v>66366.122205526408</v>
      </c>
      <c r="N14" s="3"/>
      <c r="O14" s="3"/>
    </row>
    <row r="15" spans="1:15" x14ac:dyDescent="0.3">
      <c r="A15" s="4"/>
      <c r="B15" s="3"/>
      <c r="C15" s="3"/>
      <c r="D15" s="3"/>
      <c r="E15" s="3"/>
      <c r="F15" s="3"/>
      <c r="G15" s="3"/>
      <c r="H15" s="4"/>
      <c r="I15" s="18"/>
      <c r="J15" s="18"/>
      <c r="K15" s="18"/>
      <c r="L15" s="18"/>
      <c r="M15" s="18"/>
      <c r="N15" s="3"/>
      <c r="O15" s="3"/>
    </row>
    <row r="16" spans="1:15" x14ac:dyDescent="0.3">
      <c r="A16" s="4"/>
      <c r="B16" s="3"/>
      <c r="C16" s="3"/>
      <c r="D16" s="3"/>
      <c r="E16" s="3"/>
      <c r="F16" s="3"/>
      <c r="G16" s="3"/>
      <c r="H16" s="4"/>
      <c r="I16" s="18"/>
      <c r="J16" s="18"/>
      <c r="K16" s="18"/>
      <c r="L16" s="18"/>
      <c r="M16" s="18"/>
      <c r="N16" s="3"/>
      <c r="O16" s="3"/>
    </row>
    <row r="17" spans="1:15" x14ac:dyDescent="0.3">
      <c r="A17" s="4"/>
      <c r="B17" s="5" t="s">
        <v>47</v>
      </c>
      <c r="C17" s="3"/>
      <c r="D17" s="3"/>
      <c r="E17" s="3"/>
      <c r="F17" s="3"/>
      <c r="G17" s="3"/>
      <c r="H17" s="4"/>
      <c r="I17" s="18"/>
      <c r="J17" s="18"/>
      <c r="K17" s="18"/>
      <c r="L17" s="18"/>
      <c r="M17" s="18"/>
      <c r="N17" s="3"/>
      <c r="O17" s="3"/>
    </row>
    <row r="18" spans="1:15" x14ac:dyDescent="0.3">
      <c r="A18" s="4">
        <v>4000</v>
      </c>
      <c r="B18" s="3" t="s">
        <v>56</v>
      </c>
      <c r="C18" s="3">
        <v>9824</v>
      </c>
      <c r="D18" s="3"/>
      <c r="E18" s="3">
        <v>8358</v>
      </c>
      <c r="F18" s="3">
        <v>9532</v>
      </c>
      <c r="G18" s="3">
        <f t="shared" ref="G18:G34" si="15">F18-E18</f>
        <v>1174</v>
      </c>
      <c r="H18" s="4"/>
      <c r="I18" s="18">
        <f t="shared" ref="I18:I42" si="16">+F18*1.03</f>
        <v>9817.9600000000009</v>
      </c>
      <c r="J18" s="18">
        <f t="shared" ref="J18:K42" si="17">+I18*1.03</f>
        <v>10112.498800000001</v>
      </c>
      <c r="K18" s="18">
        <f t="shared" si="17"/>
        <v>10415.873764000002</v>
      </c>
      <c r="L18" s="18">
        <f t="shared" ref="L18:M18" si="18">+K18*1.03</f>
        <v>10728.349976920003</v>
      </c>
      <c r="M18" s="18">
        <f t="shared" si="18"/>
        <v>11050.200476227603</v>
      </c>
      <c r="N18" s="3"/>
      <c r="O18" s="3"/>
    </row>
    <row r="19" spans="1:15" x14ac:dyDescent="0.3">
      <c r="A19" s="4">
        <v>4005</v>
      </c>
      <c r="B19" s="3" t="s">
        <v>57</v>
      </c>
      <c r="C19" s="3">
        <v>1981</v>
      </c>
      <c r="D19" s="3"/>
      <c r="E19" s="3">
        <v>1825</v>
      </c>
      <c r="F19" s="3">
        <v>500</v>
      </c>
      <c r="G19" s="3">
        <f t="shared" si="15"/>
        <v>-1325</v>
      </c>
      <c r="H19" s="4"/>
      <c r="I19" s="18">
        <f t="shared" si="16"/>
        <v>515</v>
      </c>
      <c r="J19" s="18">
        <f t="shared" si="17"/>
        <v>530.45000000000005</v>
      </c>
      <c r="K19" s="18">
        <f t="shared" si="17"/>
        <v>546.36350000000004</v>
      </c>
      <c r="L19" s="18">
        <f t="shared" ref="L19:M19" si="19">+K19*1.03</f>
        <v>562.75440500000002</v>
      </c>
      <c r="M19" s="18">
        <f t="shared" si="19"/>
        <v>579.63703715000008</v>
      </c>
      <c r="N19" s="3"/>
      <c r="O19" s="3"/>
    </row>
    <row r="20" spans="1:15" x14ac:dyDescent="0.3">
      <c r="A20" s="4">
        <v>4006</v>
      </c>
      <c r="B20" s="3" t="s">
        <v>37</v>
      </c>
      <c r="C20" s="3">
        <v>0</v>
      </c>
      <c r="D20" s="3"/>
      <c r="E20" s="3">
        <v>5079</v>
      </c>
      <c r="F20" s="3">
        <v>2755</v>
      </c>
      <c r="G20" s="3">
        <f t="shared" ref="G20:G21" si="20">F20-E20</f>
        <v>-2324</v>
      </c>
      <c r="H20" s="4"/>
      <c r="I20" s="18">
        <f t="shared" si="16"/>
        <v>2837.65</v>
      </c>
      <c r="J20" s="18">
        <f t="shared" si="17"/>
        <v>2922.7795000000001</v>
      </c>
      <c r="K20" s="18">
        <f t="shared" si="17"/>
        <v>3010.4628850000004</v>
      </c>
      <c r="L20" s="18">
        <f t="shared" ref="L20:M20" si="21">+K20*1.03</f>
        <v>3100.7767715500004</v>
      </c>
      <c r="M20" s="18">
        <f t="shared" si="21"/>
        <v>3193.8000746965004</v>
      </c>
      <c r="N20" s="3"/>
      <c r="O20" s="3"/>
    </row>
    <row r="21" spans="1:15" x14ac:dyDescent="0.3">
      <c r="A21" s="4">
        <v>4010</v>
      </c>
      <c r="B21" s="3" t="s">
        <v>58</v>
      </c>
      <c r="C21" s="3">
        <v>656</v>
      </c>
      <c r="D21" s="3"/>
      <c r="E21" s="3">
        <v>817</v>
      </c>
      <c r="F21" s="3">
        <v>760</v>
      </c>
      <c r="G21" s="3">
        <f t="shared" si="20"/>
        <v>-57</v>
      </c>
      <c r="H21" s="4"/>
      <c r="I21" s="18">
        <f t="shared" si="16"/>
        <v>782.80000000000007</v>
      </c>
      <c r="J21" s="18">
        <f t="shared" si="17"/>
        <v>806.28400000000011</v>
      </c>
      <c r="K21" s="18">
        <f t="shared" si="17"/>
        <v>830.47252000000015</v>
      </c>
      <c r="L21" s="18">
        <f t="shared" ref="L21:M21" si="22">+K21*1.03</f>
        <v>855.38669560000017</v>
      </c>
      <c r="M21" s="18">
        <f t="shared" si="22"/>
        <v>881.04829646800022</v>
      </c>
      <c r="N21" s="3"/>
      <c r="O21" s="3"/>
    </row>
    <row r="22" spans="1:15" x14ac:dyDescent="0.3">
      <c r="A22" s="4">
        <v>4015</v>
      </c>
      <c r="B22" s="3" t="s">
        <v>59</v>
      </c>
      <c r="C22" s="3">
        <v>1017</v>
      </c>
      <c r="D22" s="3"/>
      <c r="E22" s="3">
        <v>1188</v>
      </c>
      <c r="F22" s="3">
        <v>1037</v>
      </c>
      <c r="G22" s="3">
        <f t="shared" ref="G22:G27" si="23">F22-E22</f>
        <v>-151</v>
      </c>
      <c r="H22" s="4"/>
      <c r="I22" s="18">
        <f t="shared" si="16"/>
        <v>1068.1100000000001</v>
      </c>
      <c r="J22" s="18">
        <f t="shared" si="17"/>
        <v>1100.1533000000002</v>
      </c>
      <c r="K22" s="18">
        <f t="shared" si="17"/>
        <v>1133.1578990000003</v>
      </c>
      <c r="L22" s="18">
        <f t="shared" ref="L22:M22" si="24">+K22*1.03</f>
        <v>1167.1526359700003</v>
      </c>
      <c r="M22" s="18">
        <f t="shared" si="24"/>
        <v>1202.1672150491004</v>
      </c>
      <c r="N22" s="3"/>
      <c r="O22" s="3"/>
    </row>
    <row r="23" spans="1:15" x14ac:dyDescent="0.3">
      <c r="A23" s="4">
        <v>4025</v>
      </c>
      <c r="B23" s="3" t="s">
        <v>60</v>
      </c>
      <c r="C23" s="3">
        <v>890</v>
      </c>
      <c r="D23" s="3"/>
      <c r="E23" s="3">
        <v>348</v>
      </c>
      <c r="F23" s="3">
        <v>460</v>
      </c>
      <c r="G23" s="3">
        <f t="shared" si="23"/>
        <v>112</v>
      </c>
      <c r="H23" s="4"/>
      <c r="I23" s="18">
        <f t="shared" si="16"/>
        <v>473.8</v>
      </c>
      <c r="J23" s="18">
        <f t="shared" si="17"/>
        <v>488.01400000000001</v>
      </c>
      <c r="K23" s="18">
        <f t="shared" si="17"/>
        <v>502.65442000000002</v>
      </c>
      <c r="L23" s="18">
        <f t="shared" ref="L23:M23" si="25">+K23*1.03</f>
        <v>517.73405260000004</v>
      </c>
      <c r="M23" s="18">
        <f t="shared" si="25"/>
        <v>533.26607417800005</v>
      </c>
      <c r="N23" s="3"/>
      <c r="O23" s="3"/>
    </row>
    <row r="24" spans="1:15" x14ac:dyDescent="0.3">
      <c r="A24" s="4">
        <v>4030</v>
      </c>
      <c r="B24" s="3" t="s">
        <v>61</v>
      </c>
      <c r="C24" s="3">
        <v>58</v>
      </c>
      <c r="D24" s="3"/>
      <c r="E24" s="3">
        <v>58</v>
      </c>
      <c r="F24" s="3">
        <v>0</v>
      </c>
      <c r="G24" s="3">
        <f t="shared" si="23"/>
        <v>-58</v>
      </c>
      <c r="H24" s="4"/>
      <c r="I24" s="18">
        <f t="shared" si="16"/>
        <v>0</v>
      </c>
      <c r="J24" s="18">
        <f t="shared" si="17"/>
        <v>0</v>
      </c>
      <c r="K24" s="18">
        <f t="shared" si="17"/>
        <v>0</v>
      </c>
      <c r="L24" s="18">
        <f t="shared" ref="L24:M24" si="26">+K24*1.03</f>
        <v>0</v>
      </c>
      <c r="M24" s="18">
        <f t="shared" si="26"/>
        <v>0</v>
      </c>
      <c r="N24" s="3"/>
      <c r="O24" s="3"/>
    </row>
    <row r="25" spans="1:15" x14ac:dyDescent="0.3">
      <c r="A25" s="4">
        <v>4045</v>
      </c>
      <c r="B25" s="3" t="s">
        <v>62</v>
      </c>
      <c r="C25" s="3">
        <v>458</v>
      </c>
      <c r="D25" s="3"/>
      <c r="E25" s="3">
        <v>252</v>
      </c>
      <c r="F25" s="3">
        <v>400</v>
      </c>
      <c r="G25" s="3">
        <f t="shared" si="23"/>
        <v>148</v>
      </c>
      <c r="H25" s="4"/>
      <c r="I25" s="18">
        <f t="shared" si="16"/>
        <v>412</v>
      </c>
      <c r="J25" s="18">
        <f t="shared" si="17"/>
        <v>424.36</v>
      </c>
      <c r="K25" s="18">
        <f t="shared" si="17"/>
        <v>437.0908</v>
      </c>
      <c r="L25" s="18">
        <f t="shared" ref="L25:M25" si="27">+K25*1.03</f>
        <v>450.20352400000002</v>
      </c>
      <c r="M25" s="18">
        <f t="shared" si="27"/>
        <v>463.70962972000001</v>
      </c>
      <c r="N25" s="3"/>
      <c r="O25" s="3"/>
    </row>
    <row r="26" spans="1:15" x14ac:dyDescent="0.3">
      <c r="A26" s="4">
        <v>4046</v>
      </c>
      <c r="B26" s="3" t="s">
        <v>63</v>
      </c>
      <c r="C26" s="3">
        <v>14</v>
      </c>
      <c r="D26" s="3"/>
      <c r="E26" s="3">
        <v>0</v>
      </c>
      <c r="F26" s="3">
        <v>100</v>
      </c>
      <c r="G26" s="3">
        <f t="shared" si="23"/>
        <v>100</v>
      </c>
      <c r="H26" s="4"/>
      <c r="I26" s="18">
        <f t="shared" si="16"/>
        <v>103</v>
      </c>
      <c r="J26" s="18">
        <f t="shared" si="17"/>
        <v>106.09</v>
      </c>
      <c r="K26" s="18">
        <f t="shared" si="17"/>
        <v>109.2727</v>
      </c>
      <c r="L26" s="18">
        <f t="shared" ref="L26:M26" si="28">+K26*1.03</f>
        <v>112.550881</v>
      </c>
      <c r="M26" s="18">
        <f t="shared" si="28"/>
        <v>115.92740743</v>
      </c>
      <c r="N26" s="3"/>
      <c r="O26" s="3"/>
    </row>
    <row r="27" spans="1:15" x14ac:dyDescent="0.3">
      <c r="A27" s="4">
        <v>4055</v>
      </c>
      <c r="B27" s="3" t="s">
        <v>64</v>
      </c>
      <c r="C27" s="3">
        <v>270</v>
      </c>
      <c r="D27" s="3"/>
      <c r="E27" s="3">
        <v>261</v>
      </c>
      <c r="F27" s="3">
        <v>275</v>
      </c>
      <c r="G27" s="3">
        <f t="shared" si="23"/>
        <v>14</v>
      </c>
      <c r="H27" s="4"/>
      <c r="I27" s="18">
        <f t="shared" si="16"/>
        <v>283.25</v>
      </c>
      <c r="J27" s="18">
        <f t="shared" si="17"/>
        <v>291.7475</v>
      </c>
      <c r="K27" s="18">
        <f t="shared" si="17"/>
        <v>300.49992500000002</v>
      </c>
      <c r="L27" s="18">
        <f t="shared" ref="L27:M27" si="29">+K27*1.03</f>
        <v>309.51492275000004</v>
      </c>
      <c r="M27" s="18">
        <f t="shared" si="29"/>
        <v>318.80037043250007</v>
      </c>
      <c r="N27" s="3"/>
      <c r="O27" s="3"/>
    </row>
    <row r="28" spans="1:15" x14ac:dyDescent="0.3">
      <c r="A28" s="4">
        <v>4060</v>
      </c>
      <c r="B28" s="7" t="s">
        <v>65</v>
      </c>
      <c r="C28" s="3">
        <v>950</v>
      </c>
      <c r="D28" s="3"/>
      <c r="E28" s="3">
        <v>615</v>
      </c>
      <c r="F28" s="3">
        <v>1300</v>
      </c>
      <c r="G28" s="3">
        <f t="shared" si="15"/>
        <v>685</v>
      </c>
      <c r="H28" s="4"/>
      <c r="I28" s="18">
        <f t="shared" si="16"/>
        <v>1339</v>
      </c>
      <c r="J28" s="18">
        <f t="shared" si="17"/>
        <v>1379.17</v>
      </c>
      <c r="K28" s="18">
        <f t="shared" si="17"/>
        <v>1420.5451</v>
      </c>
      <c r="L28" s="18">
        <f t="shared" ref="L28:M28" si="30">+K28*1.03</f>
        <v>1463.1614530000002</v>
      </c>
      <c r="M28" s="18">
        <f t="shared" si="30"/>
        <v>1507.0562965900001</v>
      </c>
      <c r="N28" s="3"/>
      <c r="O28" s="3"/>
    </row>
    <row r="29" spans="1:15" x14ac:dyDescent="0.3">
      <c r="A29" s="4">
        <v>4061</v>
      </c>
      <c r="B29" s="7" t="s">
        <v>66</v>
      </c>
      <c r="C29" s="3">
        <v>25044</v>
      </c>
      <c r="D29" s="3"/>
      <c r="E29" s="3">
        <v>25044</v>
      </c>
      <c r="F29" s="3">
        <v>25044</v>
      </c>
      <c r="G29" s="3">
        <f t="shared" si="15"/>
        <v>0</v>
      </c>
      <c r="H29" s="4"/>
      <c r="I29" s="18">
        <f t="shared" si="16"/>
        <v>25795.32</v>
      </c>
      <c r="J29" s="18">
        <f t="shared" si="17"/>
        <v>26569.179599999999</v>
      </c>
      <c r="K29" s="18">
        <f t="shared" si="17"/>
        <v>27366.254988000001</v>
      </c>
      <c r="L29" s="18">
        <f t="shared" ref="L29:M29" si="31">+K29*1.03</f>
        <v>28187.24263764</v>
      </c>
      <c r="M29" s="18">
        <f t="shared" si="31"/>
        <v>29032.859916769201</v>
      </c>
      <c r="N29" s="3"/>
      <c r="O29" s="3"/>
    </row>
    <row r="30" spans="1:15" x14ac:dyDescent="0.3">
      <c r="A30" s="4">
        <v>4065</v>
      </c>
      <c r="B30" s="7" t="s">
        <v>19</v>
      </c>
      <c r="C30" s="3">
        <v>23</v>
      </c>
      <c r="D30" s="3"/>
      <c r="E30" s="3">
        <v>20</v>
      </c>
      <c r="F30" s="3">
        <v>50</v>
      </c>
      <c r="G30" s="3">
        <f t="shared" si="15"/>
        <v>30</v>
      </c>
      <c r="H30" s="4"/>
      <c r="I30" s="18">
        <f t="shared" si="16"/>
        <v>51.5</v>
      </c>
      <c r="J30" s="18">
        <f t="shared" si="17"/>
        <v>53.045000000000002</v>
      </c>
      <c r="K30" s="18">
        <f t="shared" si="17"/>
        <v>54.63635</v>
      </c>
      <c r="L30" s="18">
        <f t="shared" ref="L30:M30" si="32">+K30*1.03</f>
        <v>56.275440500000002</v>
      </c>
      <c r="M30" s="18">
        <f t="shared" si="32"/>
        <v>57.963703715000001</v>
      </c>
      <c r="N30" s="3"/>
      <c r="O30" s="3"/>
    </row>
    <row r="31" spans="1:15" x14ac:dyDescent="0.3">
      <c r="A31" s="4">
        <v>4070</v>
      </c>
      <c r="B31" s="7" t="s">
        <v>20</v>
      </c>
      <c r="C31" s="3">
        <v>255</v>
      </c>
      <c r="D31" s="3"/>
      <c r="E31" s="3">
        <v>218</v>
      </c>
      <c r="F31" s="3">
        <v>500</v>
      </c>
      <c r="G31" s="3">
        <f t="shared" si="15"/>
        <v>282</v>
      </c>
      <c r="H31" s="4"/>
      <c r="I31" s="18">
        <f t="shared" si="16"/>
        <v>515</v>
      </c>
      <c r="J31" s="18">
        <f t="shared" si="17"/>
        <v>530.45000000000005</v>
      </c>
      <c r="K31" s="18">
        <f t="shared" si="17"/>
        <v>546.36350000000004</v>
      </c>
      <c r="L31" s="18">
        <f t="shared" ref="L31:M31" si="33">+K31*1.03</f>
        <v>562.75440500000002</v>
      </c>
      <c r="M31" s="18">
        <f t="shared" si="33"/>
        <v>579.63703715000008</v>
      </c>
      <c r="N31" s="3"/>
      <c r="O31" s="3"/>
    </row>
    <row r="32" spans="1:15" x14ac:dyDescent="0.3">
      <c r="A32" s="4">
        <v>4073</v>
      </c>
      <c r="B32" s="7" t="s">
        <v>67</v>
      </c>
      <c r="C32" s="3">
        <v>0</v>
      </c>
      <c r="D32" s="3"/>
      <c r="E32" s="3">
        <v>0</v>
      </c>
      <c r="F32" s="3">
        <v>100</v>
      </c>
      <c r="G32" s="3">
        <f t="shared" si="15"/>
        <v>100</v>
      </c>
      <c r="H32" s="4"/>
      <c r="I32" s="18">
        <f t="shared" si="16"/>
        <v>103</v>
      </c>
      <c r="J32" s="18">
        <f t="shared" si="17"/>
        <v>106.09</v>
      </c>
      <c r="K32" s="18">
        <f t="shared" si="17"/>
        <v>109.2727</v>
      </c>
      <c r="L32" s="18">
        <f t="shared" ref="L32:M32" si="34">+K32*1.03</f>
        <v>112.550881</v>
      </c>
      <c r="M32" s="18">
        <f t="shared" si="34"/>
        <v>115.92740743</v>
      </c>
      <c r="N32" s="3"/>
      <c r="O32" s="3"/>
    </row>
    <row r="33" spans="1:15" x14ac:dyDescent="0.3">
      <c r="A33" s="4">
        <v>4075</v>
      </c>
      <c r="B33" s="7" t="s">
        <v>68</v>
      </c>
      <c r="C33" s="3">
        <v>312</v>
      </c>
      <c r="D33" s="3"/>
      <c r="E33" s="3">
        <v>499</v>
      </c>
      <c r="F33" s="3">
        <v>350</v>
      </c>
      <c r="G33" s="3">
        <f t="shared" si="15"/>
        <v>-149</v>
      </c>
      <c r="H33" s="4"/>
      <c r="I33" s="18">
        <f t="shared" si="16"/>
        <v>360.5</v>
      </c>
      <c r="J33" s="18">
        <f t="shared" si="17"/>
        <v>371.315</v>
      </c>
      <c r="K33" s="18">
        <f t="shared" si="17"/>
        <v>382.45445000000001</v>
      </c>
      <c r="L33" s="18">
        <f t="shared" ref="L33:M33" si="35">+K33*1.03</f>
        <v>393.92808350000001</v>
      </c>
      <c r="M33" s="18">
        <f t="shared" si="35"/>
        <v>405.745926005</v>
      </c>
      <c r="N33" s="3"/>
      <c r="O33" s="3"/>
    </row>
    <row r="34" spans="1:15" x14ac:dyDescent="0.3">
      <c r="A34" s="4">
        <v>4076</v>
      </c>
      <c r="B34" s="3" t="s">
        <v>69</v>
      </c>
      <c r="C34" s="3">
        <v>2380</v>
      </c>
      <c r="D34" s="3"/>
      <c r="E34" s="3">
        <v>4054</v>
      </c>
      <c r="F34" s="3">
        <v>1500</v>
      </c>
      <c r="G34" s="3">
        <f t="shared" si="15"/>
        <v>-2554</v>
      </c>
      <c r="H34" s="4"/>
      <c r="I34" s="18">
        <f t="shared" si="16"/>
        <v>1545</v>
      </c>
      <c r="J34" s="18">
        <f t="shared" si="17"/>
        <v>1591.3500000000001</v>
      </c>
      <c r="K34" s="18">
        <f t="shared" si="17"/>
        <v>1639.0905000000002</v>
      </c>
      <c r="L34" s="18">
        <f t="shared" ref="L34:M34" si="36">+K34*1.03</f>
        <v>1688.2632150000004</v>
      </c>
      <c r="M34" s="18">
        <f t="shared" si="36"/>
        <v>1738.9111114500004</v>
      </c>
      <c r="N34" s="3"/>
      <c r="O34" s="3"/>
    </row>
    <row r="35" spans="1:15" x14ac:dyDescent="0.3">
      <c r="A35" s="4">
        <v>4080</v>
      </c>
      <c r="B35" s="3" t="s">
        <v>22</v>
      </c>
      <c r="C35" s="3">
        <v>1502</v>
      </c>
      <c r="D35" s="3"/>
      <c r="E35" s="3">
        <v>1950</v>
      </c>
      <c r="F35" s="3">
        <v>750</v>
      </c>
      <c r="G35" s="3">
        <f t="shared" ref="G35:G42" si="37">F35-E35</f>
        <v>-1200</v>
      </c>
      <c r="H35" s="4"/>
      <c r="I35" s="18">
        <f t="shared" si="16"/>
        <v>772.5</v>
      </c>
      <c r="J35" s="18">
        <f t="shared" si="17"/>
        <v>795.67500000000007</v>
      </c>
      <c r="K35" s="18">
        <f t="shared" si="17"/>
        <v>819.54525000000012</v>
      </c>
      <c r="L35" s="18">
        <f t="shared" ref="L35:M35" si="38">+K35*1.03</f>
        <v>844.1316075000002</v>
      </c>
      <c r="M35" s="18">
        <f t="shared" si="38"/>
        <v>869.45555572500018</v>
      </c>
      <c r="N35" s="3"/>
      <c r="O35" s="3"/>
    </row>
    <row r="36" spans="1:15" x14ac:dyDescent="0.3">
      <c r="A36" s="4">
        <v>4081</v>
      </c>
      <c r="B36" s="3" t="s">
        <v>70</v>
      </c>
      <c r="C36" s="3">
        <v>0</v>
      </c>
      <c r="D36" s="3"/>
      <c r="E36" s="3">
        <v>0</v>
      </c>
      <c r="F36" s="3">
        <v>200</v>
      </c>
      <c r="G36" s="3">
        <f t="shared" si="37"/>
        <v>200</v>
      </c>
      <c r="H36" s="4"/>
      <c r="I36" s="18">
        <f t="shared" si="16"/>
        <v>206</v>
      </c>
      <c r="J36" s="18">
        <f t="shared" si="17"/>
        <v>212.18</v>
      </c>
      <c r="K36" s="18">
        <f t="shared" si="17"/>
        <v>218.5454</v>
      </c>
      <c r="L36" s="18">
        <f t="shared" ref="L36:M36" si="39">+K36*1.03</f>
        <v>225.10176200000001</v>
      </c>
      <c r="M36" s="18">
        <f t="shared" si="39"/>
        <v>231.85481486</v>
      </c>
      <c r="N36" s="3"/>
      <c r="O36" s="3"/>
    </row>
    <row r="37" spans="1:15" x14ac:dyDescent="0.3">
      <c r="A37" s="4">
        <v>4082</v>
      </c>
      <c r="B37" s="3" t="s">
        <v>71</v>
      </c>
      <c r="C37" s="3">
        <v>500</v>
      </c>
      <c r="D37" s="3"/>
      <c r="E37" s="3">
        <v>495</v>
      </c>
      <c r="F37" s="3">
        <v>800</v>
      </c>
      <c r="G37" s="3">
        <f t="shared" si="37"/>
        <v>305</v>
      </c>
      <c r="H37" s="4"/>
      <c r="I37" s="18">
        <f t="shared" si="16"/>
        <v>824</v>
      </c>
      <c r="J37" s="18">
        <f t="shared" si="17"/>
        <v>848.72</v>
      </c>
      <c r="K37" s="18">
        <f t="shared" si="17"/>
        <v>874.1816</v>
      </c>
      <c r="L37" s="18">
        <f t="shared" ref="L37:M37" si="40">+K37*1.03</f>
        <v>900.40704800000003</v>
      </c>
      <c r="M37" s="18">
        <f t="shared" si="40"/>
        <v>927.41925944000002</v>
      </c>
      <c r="N37" s="3"/>
      <c r="O37" s="3"/>
    </row>
    <row r="38" spans="1:15" x14ac:dyDescent="0.3">
      <c r="A38" s="4">
        <v>4085</v>
      </c>
      <c r="B38" s="3" t="s">
        <v>72</v>
      </c>
      <c r="C38" s="3">
        <v>530</v>
      </c>
      <c r="D38" s="3"/>
      <c r="E38" s="3">
        <v>698</v>
      </c>
      <c r="F38" s="3">
        <v>816</v>
      </c>
      <c r="G38" s="3">
        <f t="shared" si="37"/>
        <v>118</v>
      </c>
      <c r="H38" s="4"/>
      <c r="I38" s="18">
        <f t="shared" si="16"/>
        <v>840.48</v>
      </c>
      <c r="J38" s="18">
        <f t="shared" si="17"/>
        <v>865.69440000000009</v>
      </c>
      <c r="K38" s="18">
        <f t="shared" si="17"/>
        <v>891.66523200000006</v>
      </c>
      <c r="L38" s="18">
        <f t="shared" ref="L38:M38" si="41">+K38*1.03</f>
        <v>918.41518896000014</v>
      </c>
      <c r="M38" s="18">
        <f t="shared" si="41"/>
        <v>945.96764462880014</v>
      </c>
      <c r="N38" s="3"/>
      <c r="O38" s="3"/>
    </row>
    <row r="39" spans="1:15" x14ac:dyDescent="0.3">
      <c r="A39" s="4">
        <v>4090</v>
      </c>
      <c r="B39" s="3" t="s">
        <v>73</v>
      </c>
      <c r="C39" s="3">
        <v>0</v>
      </c>
      <c r="D39" s="3"/>
      <c r="E39" s="3">
        <v>0</v>
      </c>
      <c r="F39" s="3">
        <v>1000</v>
      </c>
      <c r="G39" s="3">
        <f t="shared" si="37"/>
        <v>1000</v>
      </c>
      <c r="H39" s="4"/>
      <c r="I39" s="18">
        <f t="shared" si="16"/>
        <v>1030</v>
      </c>
      <c r="J39" s="18">
        <f t="shared" si="17"/>
        <v>1060.9000000000001</v>
      </c>
      <c r="K39" s="18">
        <f t="shared" si="17"/>
        <v>1092.7270000000001</v>
      </c>
      <c r="L39" s="18">
        <f t="shared" ref="L39:M39" si="42">+K39*1.03</f>
        <v>1125.50881</v>
      </c>
      <c r="M39" s="18">
        <f t="shared" si="42"/>
        <v>1159.2740743000002</v>
      </c>
      <c r="N39" s="3"/>
      <c r="O39" s="3"/>
    </row>
    <row r="40" spans="1:15" x14ac:dyDescent="0.3">
      <c r="A40" s="4">
        <v>4100</v>
      </c>
      <c r="B40" s="3" t="s">
        <v>74</v>
      </c>
      <c r="C40" s="3">
        <v>2088</v>
      </c>
      <c r="D40" s="3"/>
      <c r="E40" s="3">
        <v>0</v>
      </c>
      <c r="F40" s="3">
        <v>4000</v>
      </c>
      <c r="G40" s="3">
        <f t="shared" si="37"/>
        <v>4000</v>
      </c>
      <c r="H40" s="4"/>
      <c r="I40" s="18">
        <f t="shared" si="16"/>
        <v>4120</v>
      </c>
      <c r="J40" s="18">
        <f t="shared" si="17"/>
        <v>4243.6000000000004</v>
      </c>
      <c r="K40" s="18">
        <f t="shared" si="17"/>
        <v>4370.9080000000004</v>
      </c>
      <c r="L40" s="18">
        <f t="shared" ref="L40:M40" si="43">+K40*1.03</f>
        <v>4502.0352400000002</v>
      </c>
      <c r="M40" s="18">
        <f t="shared" si="43"/>
        <v>4637.0962972000007</v>
      </c>
      <c r="N40" s="3"/>
      <c r="O40" s="3"/>
    </row>
    <row r="41" spans="1:15" x14ac:dyDescent="0.3">
      <c r="A41" s="4">
        <v>4150</v>
      </c>
      <c r="B41" s="3" t="s">
        <v>80</v>
      </c>
      <c r="C41" s="3">
        <v>0</v>
      </c>
      <c r="D41" s="3"/>
      <c r="E41" s="3">
        <v>0</v>
      </c>
      <c r="F41" s="3">
        <v>4000</v>
      </c>
      <c r="G41" s="3">
        <f t="shared" si="37"/>
        <v>4000</v>
      </c>
      <c r="H41" s="4"/>
      <c r="I41" s="18">
        <f t="shared" si="16"/>
        <v>4120</v>
      </c>
      <c r="J41" s="18">
        <f t="shared" si="17"/>
        <v>4243.6000000000004</v>
      </c>
      <c r="K41" s="18">
        <f t="shared" si="17"/>
        <v>4370.9080000000004</v>
      </c>
      <c r="L41" s="18">
        <f t="shared" ref="L41:M41" si="44">+K41*1.03</f>
        <v>4502.0352400000002</v>
      </c>
      <c r="M41" s="18">
        <f t="shared" si="44"/>
        <v>4637.0962972000007</v>
      </c>
      <c r="N41" s="3"/>
      <c r="O41" s="3"/>
    </row>
    <row r="42" spans="1:15" x14ac:dyDescent="0.3">
      <c r="A42" s="4">
        <v>4200</v>
      </c>
      <c r="B42" s="3" t="s">
        <v>43</v>
      </c>
      <c r="C42" s="3">
        <v>0</v>
      </c>
      <c r="D42" s="3"/>
      <c r="E42" s="3">
        <v>0</v>
      </c>
      <c r="F42" s="3">
        <v>1500</v>
      </c>
      <c r="G42" s="3">
        <f t="shared" si="37"/>
        <v>1500</v>
      </c>
      <c r="H42" s="4"/>
      <c r="I42" s="18">
        <f t="shared" si="16"/>
        <v>1545</v>
      </c>
      <c r="J42" s="18">
        <f t="shared" si="17"/>
        <v>1591.3500000000001</v>
      </c>
      <c r="K42" s="18">
        <f t="shared" si="17"/>
        <v>1639.0905000000002</v>
      </c>
      <c r="L42" s="18">
        <f t="shared" ref="L42:M42" si="45">+K42*1.03</f>
        <v>1688.2632150000004</v>
      </c>
      <c r="M42" s="18">
        <f t="shared" si="45"/>
        <v>1738.9111114500004</v>
      </c>
      <c r="N42" s="3"/>
      <c r="O42" s="3"/>
    </row>
    <row r="43" spans="1:15" x14ac:dyDescent="0.3">
      <c r="A43" s="3"/>
      <c r="B43" s="2" t="s">
        <v>28</v>
      </c>
      <c r="C43" s="2">
        <f>SUM(C18:C42)</f>
        <v>48752</v>
      </c>
      <c r="D43" s="2"/>
      <c r="E43" s="2">
        <f>SUM(E18:E42)</f>
        <v>51779</v>
      </c>
      <c r="F43" s="2">
        <f>SUM(F18:F42)</f>
        <v>57729</v>
      </c>
      <c r="G43" s="2">
        <f>SUM(G18:G42)</f>
        <v>5950</v>
      </c>
      <c r="H43" s="4"/>
      <c r="I43" s="19">
        <f t="shared" ref="I43:M43" si="46">SUM(I18:I42)</f>
        <v>59460.87</v>
      </c>
      <c r="J43" s="19">
        <f t="shared" si="46"/>
        <v>61244.696099999994</v>
      </c>
      <c r="K43" s="19">
        <f t="shared" si="46"/>
        <v>63082.036983000013</v>
      </c>
      <c r="L43" s="19">
        <f t="shared" si="46"/>
        <v>64974.498092490008</v>
      </c>
      <c r="M43" s="19">
        <f t="shared" si="46"/>
        <v>66923.733035264711</v>
      </c>
      <c r="N43" s="3"/>
      <c r="O43" s="3"/>
    </row>
    <row r="44" spans="1:15" x14ac:dyDescent="0.3">
      <c r="A44" s="3"/>
      <c r="B44" s="3"/>
      <c r="C44" s="3"/>
      <c r="D44" s="3"/>
      <c r="E44" s="3"/>
      <c r="F44" s="3"/>
      <c r="G44" s="3"/>
      <c r="H44" s="4"/>
      <c r="I44" s="18"/>
      <c r="J44" s="18"/>
      <c r="K44" s="18"/>
      <c r="L44" s="18"/>
      <c r="M44" s="18"/>
      <c r="N44" s="3"/>
      <c r="O44" s="3"/>
    </row>
    <row r="45" spans="1:15" x14ac:dyDescent="0.3">
      <c r="A45" s="3"/>
      <c r="B45" s="3"/>
      <c r="C45" s="3"/>
      <c r="D45" s="3"/>
      <c r="E45" s="3"/>
      <c r="F45" s="3"/>
      <c r="G45" s="3"/>
      <c r="H45" s="4"/>
      <c r="I45" s="18"/>
      <c r="J45" s="18"/>
      <c r="K45" s="18"/>
      <c r="L45" s="18"/>
      <c r="M45" s="18"/>
      <c r="N45" s="3"/>
      <c r="O45" s="3"/>
    </row>
    <row r="46" spans="1:15" x14ac:dyDescent="0.3">
      <c r="A46" s="3"/>
      <c r="B46" s="2"/>
      <c r="C46" s="3"/>
      <c r="D46" s="3"/>
      <c r="E46" s="3"/>
      <c r="F46" s="3"/>
      <c r="G46" s="3"/>
      <c r="H46" s="4"/>
      <c r="I46" s="18"/>
      <c r="J46" s="18"/>
      <c r="K46" s="18"/>
      <c r="L46" s="18"/>
      <c r="M46" s="18"/>
      <c r="N46" s="3"/>
      <c r="O46" s="3"/>
    </row>
    <row r="47" spans="1:15" x14ac:dyDescent="0.3">
      <c r="A47" s="3"/>
      <c r="B47" s="3"/>
      <c r="C47" s="3"/>
      <c r="D47" s="3"/>
      <c r="E47" s="3"/>
      <c r="F47" s="3"/>
      <c r="G47" s="3"/>
      <c r="H47" s="4"/>
      <c r="I47" s="18"/>
      <c r="J47" s="18"/>
      <c r="K47" s="18"/>
      <c r="L47" s="18"/>
      <c r="M47" s="18"/>
      <c r="N47" s="3"/>
      <c r="O47" s="3"/>
    </row>
    <row r="48" spans="1:15" x14ac:dyDescent="0.3">
      <c r="A48" s="3"/>
      <c r="B48" s="3"/>
      <c r="C48" s="3"/>
      <c r="D48" s="3"/>
      <c r="E48" s="3"/>
      <c r="F48" s="3"/>
      <c r="G48" s="3"/>
      <c r="H48" s="4"/>
      <c r="I48" s="18"/>
      <c r="J48" s="18"/>
      <c r="K48" s="18"/>
      <c r="L48" s="18"/>
      <c r="M48" s="18"/>
      <c r="N48" s="3"/>
      <c r="O48" s="3"/>
    </row>
    <row r="49" spans="1:15" x14ac:dyDescent="0.3">
      <c r="A49" s="5"/>
      <c r="B49" s="5"/>
      <c r="C49" s="3"/>
      <c r="D49" s="3"/>
      <c r="E49" s="3"/>
      <c r="F49" s="3"/>
      <c r="G49" s="3"/>
      <c r="H49" s="4"/>
      <c r="I49" s="18"/>
      <c r="J49" s="18"/>
      <c r="K49" s="18"/>
      <c r="L49" s="18"/>
      <c r="M49" s="18"/>
      <c r="N49" s="3"/>
      <c r="O49" s="3"/>
    </row>
    <row r="50" spans="1:15" x14ac:dyDescent="0.3">
      <c r="A50" s="4"/>
      <c r="B50" s="3"/>
      <c r="C50" s="3"/>
      <c r="D50" s="3"/>
      <c r="E50" s="3"/>
      <c r="F50" s="3"/>
      <c r="G50" s="3"/>
      <c r="H50" s="4"/>
      <c r="I50" s="18"/>
      <c r="J50" s="18"/>
      <c r="K50" s="18"/>
      <c r="L50" s="18"/>
      <c r="M50" s="18"/>
      <c r="N50" s="3"/>
      <c r="O50" s="3"/>
    </row>
    <row r="51" spans="1:15" x14ac:dyDescent="0.3">
      <c r="A51" s="4"/>
      <c r="B51" s="3"/>
      <c r="C51" s="3"/>
      <c r="D51" s="3"/>
      <c r="E51" s="3"/>
      <c r="F51" s="3"/>
      <c r="G51" s="3"/>
      <c r="H51" s="4"/>
      <c r="I51" s="18"/>
      <c r="J51" s="18"/>
      <c r="K51" s="18"/>
      <c r="L51" s="18"/>
      <c r="M51" s="18"/>
      <c r="N51" s="3"/>
      <c r="O51" s="3"/>
    </row>
    <row r="52" spans="1:15" x14ac:dyDescent="0.3">
      <c r="A52" s="4"/>
      <c r="B52" s="3"/>
      <c r="C52" s="3"/>
      <c r="D52" s="3"/>
      <c r="E52" s="3"/>
      <c r="F52" s="3"/>
      <c r="G52" s="3"/>
      <c r="H52" s="4"/>
      <c r="I52" s="18"/>
      <c r="J52" s="18"/>
      <c r="K52" s="18"/>
      <c r="L52" s="18"/>
      <c r="M52" s="18"/>
      <c r="N52" s="3"/>
      <c r="O52" s="3"/>
    </row>
    <row r="53" spans="1:15" x14ac:dyDescent="0.3">
      <c r="A53" s="4"/>
      <c r="B53" s="2"/>
      <c r="C53" s="3"/>
      <c r="D53" s="3"/>
      <c r="E53" s="3"/>
      <c r="F53" s="3"/>
      <c r="G53" s="3"/>
      <c r="H53" s="4"/>
      <c r="I53" s="18"/>
      <c r="J53" s="18"/>
      <c r="K53" s="18"/>
      <c r="L53" s="18"/>
      <c r="M53" s="18"/>
      <c r="N53" s="3"/>
      <c r="O53" s="3"/>
    </row>
    <row r="54" spans="1:15" x14ac:dyDescent="0.3">
      <c r="I54" s="18"/>
      <c r="J54" s="18"/>
      <c r="K54" s="18"/>
      <c r="L54" s="18"/>
      <c r="M54" s="18"/>
      <c r="N54" s="3"/>
      <c r="O54" s="3"/>
    </row>
    <row r="55" spans="1:15" x14ac:dyDescent="0.3">
      <c r="I55" s="3"/>
      <c r="J55" s="3"/>
      <c r="K55" s="3"/>
      <c r="L55" s="3"/>
      <c r="M55" s="3"/>
      <c r="N55" s="3"/>
      <c r="O55" s="3"/>
    </row>
    <row r="56" spans="1:15" x14ac:dyDescent="0.3">
      <c r="I56" s="3"/>
      <c r="J56" s="3"/>
      <c r="K56" s="3"/>
      <c r="L56" s="3"/>
      <c r="M56" s="3"/>
      <c r="N56" s="3"/>
      <c r="O56" s="3"/>
    </row>
    <row r="57" spans="1:15" x14ac:dyDescent="0.3">
      <c r="I57" s="3"/>
      <c r="J57" s="3"/>
      <c r="K57" s="3"/>
      <c r="L57" s="3"/>
      <c r="M57" s="3"/>
      <c r="N57" s="3"/>
      <c r="O57" s="3"/>
    </row>
    <row r="58" spans="1:15" x14ac:dyDescent="0.3">
      <c r="I58" s="3"/>
      <c r="J58" s="3"/>
      <c r="K58" s="3"/>
      <c r="L58" s="3"/>
      <c r="M58" s="3"/>
      <c r="N58" s="3"/>
      <c r="O58" s="3"/>
    </row>
    <row r="59" spans="1:15" x14ac:dyDescent="0.3">
      <c r="I59" s="3"/>
      <c r="J59" s="3"/>
      <c r="K59" s="3"/>
      <c r="L59" s="3"/>
      <c r="M59" s="3"/>
      <c r="N59" s="3"/>
      <c r="O59" s="3"/>
    </row>
    <row r="60" spans="1:15" x14ac:dyDescent="0.3">
      <c r="I60" s="3"/>
      <c r="J60" s="3"/>
      <c r="K60" s="3"/>
      <c r="L60" s="3"/>
      <c r="M60" s="3"/>
      <c r="N60" s="3"/>
      <c r="O60" s="3"/>
    </row>
    <row r="61" spans="1:15" x14ac:dyDescent="0.3">
      <c r="I61" s="3"/>
      <c r="J61" s="3"/>
      <c r="K61" s="3"/>
      <c r="L61" s="3"/>
      <c r="M61" s="3"/>
      <c r="N61" s="3"/>
      <c r="O61" s="3"/>
    </row>
    <row r="62" spans="1:15" x14ac:dyDescent="0.3">
      <c r="I62" s="3"/>
      <c r="J62" s="3"/>
      <c r="K62" s="3"/>
      <c r="L62" s="3"/>
      <c r="M62" s="3"/>
      <c r="N62" s="3"/>
      <c r="O62" s="3"/>
    </row>
    <row r="63" spans="1:15" x14ac:dyDescent="0.3">
      <c r="I63" s="3"/>
      <c r="J63" s="3"/>
      <c r="K63" s="3"/>
      <c r="L63" s="3"/>
      <c r="M63" s="3"/>
      <c r="N63" s="3"/>
      <c r="O63" s="3"/>
    </row>
    <row r="64" spans="1:15" x14ac:dyDescent="0.3">
      <c r="I64" s="3"/>
      <c r="J64" s="3"/>
      <c r="K64" s="3"/>
      <c r="L64" s="3"/>
      <c r="M64" s="3"/>
      <c r="N64" s="3"/>
      <c r="O64" s="3"/>
    </row>
    <row r="65" spans="9:15" x14ac:dyDescent="0.3">
      <c r="I65" s="3"/>
      <c r="J65" s="3"/>
      <c r="K65" s="3"/>
      <c r="L65" s="3"/>
      <c r="M65" s="3"/>
      <c r="N65" s="3"/>
      <c r="O65" s="3"/>
    </row>
    <row r="66" spans="9:15" x14ac:dyDescent="0.3">
      <c r="I66" s="3"/>
      <c r="J66" s="3"/>
      <c r="K66" s="3"/>
      <c r="L66" s="3"/>
      <c r="M66" s="3"/>
      <c r="N66" s="3"/>
      <c r="O66" s="3"/>
    </row>
    <row r="67" spans="9:15" x14ac:dyDescent="0.3">
      <c r="I67" s="3"/>
      <c r="J67" s="3"/>
      <c r="K67" s="3"/>
      <c r="L67" s="3"/>
      <c r="M67" s="3"/>
      <c r="N67" s="3"/>
      <c r="O67" s="3"/>
    </row>
    <row r="68" spans="9:15" x14ac:dyDescent="0.3">
      <c r="I68" s="3"/>
      <c r="J68" s="3"/>
      <c r="K68" s="3"/>
      <c r="L68" s="3"/>
      <c r="M68" s="3"/>
      <c r="N68" s="3"/>
      <c r="O68" s="3"/>
    </row>
    <row r="69" spans="9:15" x14ac:dyDescent="0.3">
      <c r="I69" s="3"/>
      <c r="J69" s="3"/>
      <c r="K69" s="3"/>
      <c r="L69" s="3"/>
      <c r="M69" s="3"/>
      <c r="N69" s="3"/>
      <c r="O69" s="3"/>
    </row>
    <row r="70" spans="9:15" x14ac:dyDescent="0.3">
      <c r="I70" s="3"/>
      <c r="J70" s="3"/>
      <c r="K70" s="3"/>
      <c r="L70" s="3"/>
      <c r="M70" s="3"/>
      <c r="N70" s="3"/>
      <c r="O70" s="3"/>
    </row>
    <row r="71" spans="9:15" x14ac:dyDescent="0.3">
      <c r="I71" s="3"/>
      <c r="J71" s="3"/>
      <c r="K71" s="3"/>
      <c r="L71" s="3"/>
      <c r="M71" s="3"/>
      <c r="N71" s="3"/>
      <c r="O71" s="3"/>
    </row>
    <row r="72" spans="9:15" x14ac:dyDescent="0.3">
      <c r="I72" s="3"/>
      <c r="J72" s="3"/>
      <c r="K72" s="3"/>
      <c r="L72" s="3"/>
      <c r="M72" s="3"/>
      <c r="N72" s="3"/>
      <c r="O72" s="3"/>
    </row>
    <row r="73" spans="9:15" x14ac:dyDescent="0.3">
      <c r="I73" s="3"/>
      <c r="J73" s="3"/>
      <c r="K73" s="3"/>
      <c r="L73" s="3"/>
      <c r="M73" s="3"/>
      <c r="N73" s="3"/>
      <c r="O73" s="3"/>
    </row>
    <row r="74" spans="9:15" x14ac:dyDescent="0.3">
      <c r="I74" s="3"/>
      <c r="J74" s="3"/>
      <c r="K74" s="3"/>
      <c r="L74" s="3"/>
      <c r="M74" s="3"/>
      <c r="N74" s="3"/>
      <c r="O74" s="3"/>
    </row>
    <row r="75" spans="9:15" x14ac:dyDescent="0.3">
      <c r="I75" s="3"/>
      <c r="J75" s="3"/>
      <c r="K75" s="3"/>
      <c r="L75" s="3"/>
      <c r="M75" s="3"/>
      <c r="N75" s="3"/>
      <c r="O75" s="3"/>
    </row>
    <row r="76" spans="9:15" x14ac:dyDescent="0.3">
      <c r="I76" s="3"/>
      <c r="J76" s="3"/>
      <c r="K76" s="3"/>
      <c r="L76" s="3"/>
      <c r="M76" s="3"/>
      <c r="N76" s="3"/>
      <c r="O76" s="3"/>
    </row>
    <row r="77" spans="9:15" x14ac:dyDescent="0.3">
      <c r="I77" s="3"/>
      <c r="J77" s="3"/>
      <c r="K77" s="3"/>
      <c r="L77" s="3"/>
      <c r="M77" s="3"/>
      <c r="N77" s="3"/>
      <c r="O77" s="3"/>
    </row>
    <row r="78" spans="9:15" x14ac:dyDescent="0.3">
      <c r="I78" s="3"/>
      <c r="J78" s="3"/>
      <c r="K78" s="3"/>
      <c r="L78" s="3"/>
      <c r="M78" s="3"/>
      <c r="N78" s="3"/>
      <c r="O78" s="3"/>
    </row>
    <row r="79" spans="9:15" x14ac:dyDescent="0.3">
      <c r="I79" s="3"/>
      <c r="J79" s="3"/>
      <c r="K79" s="3"/>
      <c r="L79" s="3"/>
      <c r="M79" s="3"/>
      <c r="N79" s="3"/>
      <c r="O79" s="3"/>
    </row>
    <row r="80" spans="9:15" x14ac:dyDescent="0.3">
      <c r="I80" s="3"/>
      <c r="J80" s="3"/>
      <c r="K80" s="3"/>
      <c r="L80" s="3"/>
      <c r="M80" s="3"/>
      <c r="N80" s="3"/>
      <c r="O80" s="3"/>
    </row>
    <row r="81" spans="9:15" x14ac:dyDescent="0.3">
      <c r="I81" s="3"/>
      <c r="J81" s="3"/>
      <c r="K81" s="3"/>
      <c r="L81" s="3"/>
      <c r="M81" s="3"/>
      <c r="N81" s="3"/>
      <c r="O81" s="3"/>
    </row>
    <row r="82" spans="9:15" x14ac:dyDescent="0.3">
      <c r="I82" s="3"/>
      <c r="J82" s="3"/>
      <c r="K82" s="3"/>
      <c r="L82" s="3"/>
      <c r="M82" s="3"/>
      <c r="N82" s="3"/>
      <c r="O82" s="3"/>
    </row>
    <row r="83" spans="9:15" x14ac:dyDescent="0.3">
      <c r="I83" s="3"/>
      <c r="J83" s="3"/>
      <c r="K83" s="3"/>
      <c r="L83" s="3"/>
      <c r="M83" s="3"/>
      <c r="N83" s="3"/>
      <c r="O83" s="3"/>
    </row>
    <row r="84" spans="9:15" x14ac:dyDescent="0.3">
      <c r="I84" s="3"/>
      <c r="J84" s="3"/>
      <c r="K84" s="3"/>
      <c r="L84" s="3"/>
      <c r="M84" s="3"/>
      <c r="N84" s="3"/>
      <c r="O84" s="3"/>
    </row>
    <row r="85" spans="9:15" x14ac:dyDescent="0.3">
      <c r="I85" s="3"/>
      <c r="J85" s="3"/>
      <c r="K85" s="3"/>
      <c r="L85" s="3"/>
      <c r="M85" s="3"/>
      <c r="N85" s="3"/>
      <c r="O85" s="3"/>
    </row>
    <row r="86" spans="9:15" x14ac:dyDescent="0.3">
      <c r="I86" s="3"/>
      <c r="J86" s="3"/>
      <c r="K86" s="3"/>
      <c r="L86" s="3"/>
      <c r="M86" s="3"/>
      <c r="N86" s="3"/>
      <c r="O86" s="3"/>
    </row>
    <row r="87" spans="9:15" x14ac:dyDescent="0.3">
      <c r="I87" s="3"/>
      <c r="J87" s="3"/>
      <c r="K87" s="3"/>
      <c r="L87" s="3"/>
      <c r="M87" s="3"/>
      <c r="N87" s="3"/>
      <c r="O87" s="3"/>
    </row>
    <row r="88" spans="9:15" x14ac:dyDescent="0.3">
      <c r="I88" s="3"/>
      <c r="J88" s="3"/>
      <c r="K88" s="3"/>
      <c r="L88" s="3"/>
      <c r="M88" s="3"/>
      <c r="N88" s="3"/>
      <c r="O88" s="3"/>
    </row>
    <row r="89" spans="9:15" x14ac:dyDescent="0.3">
      <c r="I89" s="3"/>
      <c r="J89" s="3"/>
      <c r="K89" s="3"/>
      <c r="L89" s="3"/>
      <c r="M89" s="3"/>
      <c r="N89" s="3"/>
      <c r="O89" s="3"/>
    </row>
    <row r="90" spans="9:15" x14ac:dyDescent="0.3">
      <c r="I90" s="3"/>
      <c r="J90" s="3"/>
      <c r="K90" s="3"/>
      <c r="L90" s="3"/>
      <c r="M90" s="3"/>
      <c r="N90" s="3"/>
      <c r="O90" s="3"/>
    </row>
    <row r="91" spans="9:15" x14ac:dyDescent="0.3">
      <c r="I91" s="3"/>
      <c r="J91" s="3"/>
      <c r="K91" s="3"/>
      <c r="L91" s="3"/>
      <c r="M91" s="3"/>
      <c r="N91" s="3"/>
      <c r="O91" s="3"/>
    </row>
    <row r="92" spans="9:15" x14ac:dyDescent="0.3">
      <c r="I92" s="3"/>
      <c r="J92" s="3"/>
      <c r="K92" s="3"/>
      <c r="L92" s="3"/>
      <c r="M92" s="3"/>
      <c r="N92" s="3"/>
      <c r="O92" s="3"/>
    </row>
    <row r="93" spans="9:15" x14ac:dyDescent="0.3">
      <c r="I93" s="3"/>
      <c r="J93" s="3"/>
      <c r="K93" s="3"/>
      <c r="L93" s="3"/>
      <c r="M93" s="3"/>
      <c r="N93" s="3"/>
      <c r="O93" s="3"/>
    </row>
    <row r="94" spans="9:15" x14ac:dyDescent="0.3">
      <c r="I94" s="3"/>
      <c r="J94" s="3"/>
      <c r="K94" s="3"/>
      <c r="L94" s="3"/>
      <c r="M94" s="3"/>
      <c r="N94" s="3"/>
      <c r="O94" s="3"/>
    </row>
    <row r="95" spans="9:15" x14ac:dyDescent="0.3">
      <c r="I95" s="3"/>
      <c r="J95" s="3"/>
      <c r="K95" s="3"/>
      <c r="L95" s="3"/>
      <c r="M95" s="3"/>
      <c r="N95" s="3"/>
      <c r="O95" s="3"/>
    </row>
    <row r="96" spans="9:15" x14ac:dyDescent="0.3">
      <c r="I96" s="3"/>
      <c r="J96" s="3"/>
      <c r="K96" s="3"/>
      <c r="L96" s="3"/>
      <c r="M96" s="3"/>
      <c r="N96" s="3"/>
      <c r="O96" s="3"/>
    </row>
    <row r="97" spans="9:15" x14ac:dyDescent="0.3">
      <c r="I97" s="3"/>
      <c r="J97" s="3"/>
      <c r="K97" s="3"/>
      <c r="L97" s="3"/>
      <c r="M97" s="3"/>
      <c r="N97" s="3"/>
      <c r="O97" s="3"/>
    </row>
    <row r="98" spans="9:15" x14ac:dyDescent="0.3">
      <c r="I98" s="3"/>
      <c r="J98" s="3"/>
      <c r="K98" s="3"/>
      <c r="L98" s="3"/>
      <c r="M98" s="3"/>
      <c r="N98" s="3"/>
      <c r="O98" s="3"/>
    </row>
    <row r="99" spans="9:15" x14ac:dyDescent="0.3">
      <c r="I99" s="3"/>
      <c r="J99" s="3"/>
      <c r="K99" s="3"/>
      <c r="L99" s="3"/>
      <c r="M99" s="3"/>
      <c r="N99" s="3"/>
      <c r="O99" s="3"/>
    </row>
    <row r="100" spans="9:15" x14ac:dyDescent="0.3">
      <c r="I100" s="3"/>
      <c r="J100" s="3"/>
      <c r="K100" s="3"/>
      <c r="L100" s="3"/>
      <c r="M100" s="3"/>
      <c r="N100" s="3"/>
      <c r="O100" s="3"/>
    </row>
    <row r="101" spans="9:15" x14ac:dyDescent="0.3">
      <c r="I101" s="3"/>
      <c r="J101" s="3"/>
      <c r="K101" s="3"/>
      <c r="L101" s="3"/>
      <c r="M101" s="3"/>
      <c r="N101" s="3"/>
      <c r="O101" s="3"/>
    </row>
    <row r="102" spans="9:15" x14ac:dyDescent="0.3">
      <c r="I102" s="3"/>
      <c r="J102" s="3"/>
      <c r="K102" s="3"/>
      <c r="L102" s="3"/>
      <c r="M102" s="3"/>
      <c r="N102" s="3"/>
      <c r="O102" s="3"/>
    </row>
    <row r="103" spans="9:15" x14ac:dyDescent="0.3">
      <c r="I103" s="3"/>
      <c r="J103" s="3"/>
      <c r="K103" s="3"/>
      <c r="L103" s="3"/>
      <c r="M103" s="3"/>
      <c r="N103" s="3"/>
      <c r="O103" s="3"/>
    </row>
    <row r="104" spans="9:15" x14ac:dyDescent="0.3">
      <c r="I104" s="3"/>
      <c r="J104" s="3"/>
      <c r="K104" s="3"/>
      <c r="L104" s="3"/>
      <c r="M104" s="3"/>
      <c r="N104" s="3"/>
      <c r="O104" s="3"/>
    </row>
    <row r="105" spans="9:15" x14ac:dyDescent="0.3">
      <c r="I105" s="3"/>
      <c r="J105" s="3"/>
      <c r="K105" s="3"/>
      <c r="L105" s="3"/>
      <c r="M105" s="3"/>
      <c r="N105" s="3"/>
      <c r="O105" s="3"/>
    </row>
    <row r="106" spans="9:15" x14ac:dyDescent="0.3">
      <c r="I106" s="3"/>
      <c r="J106" s="3"/>
      <c r="K106" s="3"/>
      <c r="L106" s="3"/>
      <c r="M106" s="3"/>
      <c r="N106" s="3"/>
      <c r="O106" s="3"/>
    </row>
    <row r="107" spans="9:15" x14ac:dyDescent="0.3">
      <c r="I107" s="3"/>
      <c r="J107" s="3"/>
      <c r="K107" s="3"/>
      <c r="L107" s="3"/>
      <c r="M107" s="3"/>
      <c r="N107" s="3"/>
      <c r="O107" s="3"/>
    </row>
    <row r="108" spans="9:15" x14ac:dyDescent="0.3">
      <c r="I108" s="3"/>
      <c r="J108" s="3"/>
      <c r="K108" s="3"/>
      <c r="L108" s="3"/>
      <c r="M108" s="3"/>
      <c r="N108" s="3"/>
      <c r="O108" s="3"/>
    </row>
    <row r="109" spans="9:15" x14ac:dyDescent="0.3">
      <c r="I109" s="3"/>
      <c r="J109" s="3"/>
      <c r="K109" s="3"/>
      <c r="L109" s="3"/>
      <c r="M109" s="3"/>
      <c r="N109" s="3"/>
      <c r="O109" s="3"/>
    </row>
    <row r="110" spans="9:15" x14ac:dyDescent="0.3">
      <c r="I110" s="3"/>
      <c r="J110" s="3"/>
      <c r="K110" s="3"/>
      <c r="L110" s="3"/>
      <c r="M110" s="3"/>
      <c r="N110" s="3"/>
      <c r="O110" s="3"/>
    </row>
    <row r="111" spans="9:15" x14ac:dyDescent="0.3">
      <c r="I111" s="3"/>
      <c r="J111" s="3"/>
      <c r="K111" s="3"/>
      <c r="L111" s="3"/>
      <c r="M111" s="3"/>
      <c r="N111" s="3"/>
      <c r="O111" s="3"/>
    </row>
    <row r="112" spans="9:15" x14ac:dyDescent="0.3">
      <c r="I112" s="3"/>
      <c r="J112" s="3"/>
      <c r="K112" s="3"/>
      <c r="L112" s="3"/>
      <c r="M112" s="3"/>
      <c r="N112" s="3"/>
      <c r="O112" s="3"/>
    </row>
    <row r="113" spans="9:15" x14ac:dyDescent="0.3">
      <c r="I113" s="3"/>
      <c r="J113" s="3"/>
      <c r="K113" s="3"/>
      <c r="L113" s="3"/>
      <c r="M113" s="3"/>
      <c r="N113" s="3"/>
      <c r="O113" s="3"/>
    </row>
    <row r="114" spans="9:15" x14ac:dyDescent="0.3">
      <c r="I114" s="3"/>
      <c r="J114" s="3"/>
      <c r="K114" s="3"/>
      <c r="L114" s="3"/>
      <c r="M114" s="3"/>
      <c r="N114" s="3"/>
      <c r="O114" s="3"/>
    </row>
    <row r="115" spans="9:15" x14ac:dyDescent="0.3">
      <c r="I115" s="3"/>
      <c r="J115" s="3"/>
      <c r="K115" s="3"/>
      <c r="L115" s="3"/>
      <c r="M115" s="3"/>
      <c r="N115" s="3"/>
      <c r="O115" s="3"/>
    </row>
    <row r="116" spans="9:15" x14ac:dyDescent="0.3">
      <c r="I116" s="3"/>
      <c r="J116" s="3"/>
      <c r="K116" s="3"/>
      <c r="L116" s="3"/>
      <c r="M116" s="3"/>
      <c r="N116" s="3"/>
      <c r="O116" s="3"/>
    </row>
    <row r="117" spans="9:15" x14ac:dyDescent="0.3">
      <c r="I117" s="3"/>
      <c r="J117" s="3"/>
      <c r="K117" s="3"/>
      <c r="L117" s="3"/>
      <c r="M117" s="3"/>
      <c r="N117" s="3"/>
      <c r="O117" s="3"/>
    </row>
    <row r="118" spans="9:15" x14ac:dyDescent="0.3">
      <c r="I118" s="3"/>
      <c r="J118" s="3"/>
      <c r="K118" s="3"/>
      <c r="L118" s="3"/>
      <c r="M118" s="3"/>
      <c r="N118" s="3"/>
      <c r="O118" s="3"/>
    </row>
    <row r="119" spans="9:15" x14ac:dyDescent="0.3">
      <c r="I119" s="3"/>
      <c r="J119" s="3"/>
      <c r="K119" s="3"/>
      <c r="L119" s="3"/>
      <c r="M119" s="3"/>
      <c r="N119" s="3"/>
      <c r="O119" s="3"/>
    </row>
    <row r="120" spans="9:15" x14ac:dyDescent="0.3">
      <c r="I120" s="3"/>
      <c r="J120" s="3"/>
      <c r="K120" s="3"/>
      <c r="L120" s="3"/>
      <c r="M120" s="3"/>
      <c r="N120" s="3"/>
      <c r="O120" s="3"/>
    </row>
    <row r="121" spans="9:15" x14ac:dyDescent="0.3">
      <c r="I121" s="3"/>
      <c r="J121" s="3"/>
      <c r="K121" s="3"/>
      <c r="L121" s="3"/>
      <c r="M121" s="3"/>
      <c r="N121" s="3"/>
      <c r="O121" s="3"/>
    </row>
    <row r="122" spans="9:15" x14ac:dyDescent="0.3">
      <c r="I122" s="3"/>
      <c r="J122" s="3"/>
      <c r="K122" s="3"/>
      <c r="L122" s="3"/>
      <c r="M122" s="3"/>
      <c r="N122" s="3"/>
      <c r="O122" s="3"/>
    </row>
    <row r="123" spans="9:15" x14ac:dyDescent="0.3">
      <c r="I123" s="3"/>
      <c r="J123" s="3"/>
      <c r="K123" s="3"/>
      <c r="L123" s="3"/>
      <c r="M123" s="3"/>
      <c r="N123" s="3"/>
      <c r="O123" s="3"/>
    </row>
    <row r="124" spans="9:15" x14ac:dyDescent="0.3">
      <c r="I124" s="3"/>
      <c r="J124" s="3"/>
      <c r="K124" s="3"/>
      <c r="L124" s="3"/>
      <c r="M124" s="3"/>
      <c r="N124" s="3"/>
      <c r="O124" s="3"/>
    </row>
    <row r="125" spans="9:15" x14ac:dyDescent="0.3">
      <c r="I125" s="3"/>
      <c r="J125" s="3"/>
      <c r="K125" s="3"/>
      <c r="L125" s="3"/>
      <c r="M125" s="3"/>
      <c r="N125" s="3"/>
      <c r="O125" s="3"/>
    </row>
    <row r="126" spans="9:15" x14ac:dyDescent="0.3">
      <c r="I126" s="3"/>
      <c r="J126" s="3"/>
      <c r="K126" s="3"/>
      <c r="L126" s="3"/>
      <c r="M126" s="3"/>
      <c r="N126" s="3"/>
      <c r="O126" s="3"/>
    </row>
    <row r="127" spans="9:15" x14ac:dyDescent="0.3">
      <c r="I127" s="3"/>
      <c r="J127" s="3"/>
      <c r="K127" s="3"/>
      <c r="L127" s="3"/>
      <c r="M127" s="3"/>
      <c r="N127" s="3"/>
      <c r="O127" s="3"/>
    </row>
    <row r="128" spans="9:15" x14ac:dyDescent="0.3">
      <c r="I128" s="3"/>
      <c r="J128" s="3"/>
      <c r="K128" s="3"/>
      <c r="L128" s="3"/>
      <c r="M128" s="3"/>
      <c r="N128" s="3"/>
      <c r="O128" s="3"/>
    </row>
    <row r="129" spans="9:15" x14ac:dyDescent="0.3">
      <c r="I129" s="3"/>
      <c r="J129" s="3"/>
      <c r="K129" s="3"/>
      <c r="L129" s="3"/>
      <c r="M129" s="3"/>
      <c r="N129" s="3"/>
      <c r="O129" s="3"/>
    </row>
    <row r="130" spans="9:15" x14ac:dyDescent="0.3">
      <c r="I130" s="3"/>
      <c r="J130" s="3"/>
      <c r="K130" s="3"/>
      <c r="L130" s="3"/>
      <c r="M130" s="3"/>
      <c r="N130" s="3"/>
      <c r="O130" s="3"/>
    </row>
    <row r="131" spans="9:15" x14ac:dyDescent="0.3">
      <c r="I131" s="3"/>
      <c r="J131" s="3"/>
      <c r="K131" s="3"/>
      <c r="L131" s="3"/>
      <c r="M131" s="3"/>
      <c r="N131" s="3"/>
      <c r="O131" s="3"/>
    </row>
    <row r="132" spans="9:15" x14ac:dyDescent="0.3">
      <c r="I132" s="3"/>
      <c r="J132" s="3"/>
      <c r="K132" s="3"/>
      <c r="L132" s="3"/>
      <c r="M132" s="3"/>
      <c r="N132" s="3"/>
      <c r="O132" s="3"/>
    </row>
    <row r="133" spans="9:15" x14ac:dyDescent="0.3">
      <c r="I133" s="3"/>
      <c r="J133" s="3"/>
      <c r="K133" s="3"/>
      <c r="L133" s="3"/>
      <c r="M133" s="3"/>
      <c r="N133" s="3"/>
      <c r="O133" s="3"/>
    </row>
    <row r="134" spans="9:15" x14ac:dyDescent="0.3">
      <c r="I134" s="3"/>
      <c r="J134" s="3"/>
      <c r="K134" s="3"/>
      <c r="L134" s="3"/>
      <c r="M134" s="3"/>
      <c r="N134" s="3"/>
      <c r="O134" s="3"/>
    </row>
    <row r="135" spans="9:15" x14ac:dyDescent="0.3">
      <c r="I135" s="3"/>
      <c r="J135" s="3"/>
      <c r="K135" s="3"/>
      <c r="L135" s="3"/>
      <c r="M135" s="3"/>
      <c r="N135" s="3"/>
      <c r="O135" s="3"/>
    </row>
    <row r="136" spans="9:15" x14ac:dyDescent="0.3">
      <c r="I136" s="3"/>
      <c r="J136" s="3"/>
      <c r="K136" s="3"/>
      <c r="L136" s="3"/>
      <c r="M136" s="3"/>
      <c r="N136" s="3"/>
      <c r="O136" s="3"/>
    </row>
    <row r="137" spans="9:15" x14ac:dyDescent="0.3">
      <c r="I137" s="3"/>
      <c r="J137" s="3"/>
      <c r="K137" s="3"/>
      <c r="L137" s="3"/>
      <c r="M137" s="3"/>
      <c r="N137" s="3"/>
      <c r="O137" s="3"/>
    </row>
    <row r="138" spans="9:15" x14ac:dyDescent="0.3">
      <c r="I138" s="3"/>
      <c r="J138" s="3"/>
      <c r="K138" s="3"/>
      <c r="L138" s="3"/>
      <c r="M138" s="3"/>
      <c r="N138" s="3"/>
      <c r="O138" s="3"/>
    </row>
    <row r="139" spans="9:15" x14ac:dyDescent="0.3">
      <c r="I139" s="3"/>
      <c r="J139" s="3"/>
      <c r="K139" s="3"/>
      <c r="L139" s="3"/>
      <c r="M139" s="3"/>
      <c r="N139" s="3"/>
      <c r="O139" s="3"/>
    </row>
    <row r="140" spans="9:15" x14ac:dyDescent="0.3">
      <c r="I140" s="3"/>
      <c r="J140" s="3"/>
      <c r="K140" s="3"/>
      <c r="L140" s="3"/>
      <c r="M140" s="3"/>
      <c r="N140" s="3"/>
      <c r="O140" s="3"/>
    </row>
    <row r="141" spans="9:15" x14ac:dyDescent="0.3">
      <c r="I141" s="3"/>
      <c r="J141" s="3"/>
      <c r="K141" s="3"/>
      <c r="L141" s="3"/>
      <c r="M141" s="3"/>
      <c r="N141" s="3"/>
      <c r="O141" s="3"/>
    </row>
    <row r="142" spans="9:15" x14ac:dyDescent="0.3">
      <c r="I142" s="3"/>
      <c r="J142" s="3"/>
      <c r="K142" s="3"/>
      <c r="L142" s="3"/>
      <c r="M142" s="3"/>
      <c r="N142" s="3"/>
      <c r="O142" s="3"/>
    </row>
    <row r="143" spans="9:15" x14ac:dyDescent="0.3">
      <c r="I143" s="3"/>
      <c r="J143" s="3"/>
      <c r="K143" s="3"/>
      <c r="L143" s="3"/>
      <c r="M143" s="3"/>
      <c r="N143" s="3"/>
      <c r="O143" s="3"/>
    </row>
    <row r="144" spans="9:15" x14ac:dyDescent="0.3">
      <c r="I144" s="3"/>
      <c r="J144" s="3"/>
      <c r="K144" s="3"/>
      <c r="L144" s="3"/>
      <c r="M144" s="3"/>
      <c r="N144" s="3"/>
      <c r="O144" s="3"/>
    </row>
    <row r="145" spans="9:15" x14ac:dyDescent="0.3">
      <c r="I145" s="3"/>
      <c r="J145" s="3"/>
      <c r="K145" s="3"/>
      <c r="L145" s="3"/>
      <c r="M145" s="3"/>
      <c r="N145" s="3"/>
      <c r="O145" s="3"/>
    </row>
    <row r="146" spans="9:15" x14ac:dyDescent="0.3">
      <c r="I146" s="3"/>
      <c r="J146" s="3"/>
      <c r="K146" s="3"/>
      <c r="L146" s="3"/>
      <c r="M146" s="3"/>
      <c r="N146" s="3"/>
      <c r="O146" s="3"/>
    </row>
    <row r="147" spans="9:15" x14ac:dyDescent="0.3">
      <c r="I147" s="3"/>
      <c r="J147" s="3"/>
      <c r="K147" s="3"/>
      <c r="L147" s="3"/>
      <c r="M147" s="3"/>
      <c r="N147" s="3"/>
      <c r="O147" s="3"/>
    </row>
    <row r="148" spans="9:15" x14ac:dyDescent="0.3">
      <c r="I148" s="3"/>
      <c r="J148" s="3"/>
      <c r="K148" s="3"/>
      <c r="L148" s="3"/>
      <c r="M148" s="3"/>
      <c r="N148" s="3"/>
      <c r="O148" s="3"/>
    </row>
    <row r="149" spans="9:15" x14ac:dyDescent="0.3">
      <c r="I149" s="3"/>
      <c r="J149" s="3"/>
      <c r="K149" s="3"/>
      <c r="L149" s="3"/>
      <c r="M149" s="3"/>
      <c r="N149" s="3"/>
      <c r="O149" s="3"/>
    </row>
    <row r="150" spans="9:15" x14ac:dyDescent="0.3">
      <c r="I150" s="3"/>
      <c r="J150" s="3"/>
      <c r="K150" s="3"/>
      <c r="L150" s="3"/>
      <c r="M150" s="3"/>
      <c r="N150" s="3"/>
      <c r="O150" s="3"/>
    </row>
    <row r="151" spans="9:15" x14ac:dyDescent="0.3">
      <c r="I151" s="3"/>
      <c r="J151" s="3"/>
      <c r="K151" s="3"/>
      <c r="L151" s="3"/>
      <c r="M151" s="3"/>
      <c r="N151" s="3"/>
      <c r="O151" s="3"/>
    </row>
    <row r="152" spans="9:15" x14ac:dyDescent="0.3">
      <c r="I152" s="3"/>
      <c r="J152" s="3"/>
      <c r="K152" s="3"/>
      <c r="L152" s="3"/>
      <c r="M152" s="3"/>
      <c r="N152" s="3"/>
      <c r="O152" s="3"/>
    </row>
    <row r="153" spans="9:15" x14ac:dyDescent="0.3">
      <c r="I153" s="3"/>
      <c r="J153" s="3"/>
      <c r="K153" s="3"/>
      <c r="L153" s="3"/>
      <c r="M153" s="3"/>
      <c r="N153" s="3"/>
      <c r="O153" s="3"/>
    </row>
    <row r="154" spans="9:15" x14ac:dyDescent="0.3">
      <c r="I154" s="3"/>
      <c r="J154" s="3"/>
      <c r="K154" s="3"/>
      <c r="L154" s="3"/>
      <c r="M154" s="3"/>
      <c r="N154" s="3"/>
      <c r="O154" s="3"/>
    </row>
    <row r="155" spans="9:15" x14ac:dyDescent="0.3">
      <c r="I155" s="3"/>
      <c r="J155" s="3"/>
      <c r="K155" s="3"/>
      <c r="L155" s="3"/>
      <c r="M155" s="3"/>
      <c r="N155" s="3"/>
      <c r="O155" s="3"/>
    </row>
    <row r="156" spans="9:15" x14ac:dyDescent="0.3">
      <c r="I156" s="3"/>
      <c r="J156" s="3"/>
      <c r="K156" s="3"/>
      <c r="L156" s="3"/>
      <c r="M156" s="3"/>
      <c r="N156" s="3"/>
      <c r="O156" s="3"/>
    </row>
    <row r="157" spans="9:15" x14ac:dyDescent="0.3">
      <c r="I157" s="3"/>
      <c r="J157" s="3"/>
      <c r="K157" s="3"/>
      <c r="L157" s="3"/>
      <c r="M157" s="3"/>
      <c r="N157" s="3"/>
      <c r="O157" s="3"/>
    </row>
    <row r="158" spans="9:15" x14ac:dyDescent="0.3">
      <c r="I158" s="3"/>
      <c r="J158" s="3"/>
      <c r="K158" s="3"/>
      <c r="L158" s="3"/>
      <c r="M158" s="3"/>
      <c r="N158" s="3"/>
      <c r="O158" s="3"/>
    </row>
    <row r="159" spans="9:15" x14ac:dyDescent="0.3">
      <c r="I159" s="3"/>
      <c r="J159" s="3"/>
      <c r="K159" s="3"/>
      <c r="L159" s="3"/>
      <c r="M159" s="3"/>
      <c r="N159" s="3"/>
      <c r="O159" s="3"/>
    </row>
    <row r="160" spans="9:15" x14ac:dyDescent="0.3">
      <c r="I160" s="3"/>
      <c r="J160" s="3"/>
      <c r="K160" s="3"/>
      <c r="L160" s="3"/>
      <c r="M160" s="3"/>
      <c r="N160" s="3"/>
      <c r="O160" s="3"/>
    </row>
    <row r="161" spans="9:15" x14ac:dyDescent="0.3">
      <c r="I161" s="3"/>
      <c r="J161" s="3"/>
      <c r="K161" s="3"/>
      <c r="L161" s="3"/>
      <c r="M161" s="3"/>
      <c r="N161" s="3"/>
      <c r="O161" s="3"/>
    </row>
    <row r="162" spans="9:15" x14ac:dyDescent="0.3">
      <c r="I162" s="3"/>
      <c r="J162" s="3"/>
      <c r="K162" s="3"/>
      <c r="L162" s="3"/>
      <c r="M162" s="3"/>
      <c r="N162" s="3"/>
      <c r="O162" s="3"/>
    </row>
    <row r="163" spans="9:15" x14ac:dyDescent="0.3">
      <c r="I163" s="3"/>
      <c r="J163" s="3"/>
      <c r="K163" s="3"/>
      <c r="L163" s="3"/>
      <c r="M163" s="3"/>
      <c r="N163" s="3"/>
      <c r="O163" s="3"/>
    </row>
    <row r="164" spans="9:15" x14ac:dyDescent="0.3">
      <c r="I164" s="3"/>
      <c r="J164" s="3"/>
      <c r="K164" s="3"/>
      <c r="L164" s="3"/>
      <c r="M164" s="3"/>
      <c r="N164" s="3"/>
      <c r="O164" s="3"/>
    </row>
    <row r="165" spans="9:15" x14ac:dyDescent="0.3">
      <c r="I165" s="3"/>
      <c r="J165" s="3"/>
      <c r="K165" s="3"/>
      <c r="L165" s="3"/>
      <c r="M165" s="3"/>
      <c r="N165" s="3"/>
      <c r="O165" s="3"/>
    </row>
    <row r="166" spans="9:15" x14ac:dyDescent="0.3">
      <c r="I166" s="3"/>
      <c r="J166" s="3"/>
      <c r="K166" s="3"/>
      <c r="L166" s="3"/>
      <c r="M166" s="3"/>
      <c r="N166" s="3"/>
      <c r="O166" s="3"/>
    </row>
    <row r="167" spans="9:15" x14ac:dyDescent="0.3">
      <c r="I167" s="3"/>
      <c r="J167" s="3"/>
      <c r="K167" s="3"/>
      <c r="L167" s="3"/>
      <c r="M167" s="3"/>
      <c r="N167" s="3"/>
      <c r="O167" s="3"/>
    </row>
    <row r="168" spans="9:15" x14ac:dyDescent="0.3">
      <c r="I168" s="3"/>
      <c r="J168" s="3"/>
      <c r="K168" s="3"/>
      <c r="L168" s="3"/>
      <c r="M168" s="3"/>
      <c r="N168" s="3"/>
      <c r="O168" s="3"/>
    </row>
    <row r="169" spans="9:15" x14ac:dyDescent="0.3">
      <c r="I169" s="3"/>
      <c r="J169" s="3"/>
      <c r="K169" s="3"/>
      <c r="L169" s="3"/>
      <c r="M169" s="3"/>
      <c r="N169" s="3"/>
      <c r="O169" s="3"/>
    </row>
    <row r="170" spans="9:15" x14ac:dyDescent="0.3">
      <c r="I170" s="3"/>
      <c r="J170" s="3"/>
      <c r="K170" s="3"/>
      <c r="L170" s="3"/>
      <c r="M170" s="3"/>
      <c r="N170" s="3"/>
      <c r="O170" s="3"/>
    </row>
    <row r="171" spans="9:15" x14ac:dyDescent="0.3">
      <c r="I171" s="3"/>
      <c r="J171" s="3"/>
      <c r="K171" s="3"/>
      <c r="L171" s="3"/>
      <c r="M171" s="3"/>
      <c r="N171" s="3"/>
      <c r="O171" s="3"/>
    </row>
    <row r="172" spans="9:15" x14ac:dyDescent="0.3">
      <c r="I172" s="3"/>
      <c r="J172" s="3"/>
      <c r="K172" s="3"/>
      <c r="L172" s="3"/>
      <c r="M172" s="3"/>
      <c r="N172" s="3"/>
      <c r="O172" s="3"/>
    </row>
    <row r="173" spans="9:15" x14ac:dyDescent="0.3">
      <c r="I173" s="3"/>
      <c r="J173" s="3"/>
      <c r="K173" s="3"/>
      <c r="L173" s="3"/>
      <c r="M173" s="3"/>
      <c r="N173" s="3"/>
      <c r="O173" s="3"/>
    </row>
    <row r="174" spans="9:15" x14ac:dyDescent="0.3">
      <c r="I174" s="3"/>
      <c r="J174" s="3"/>
      <c r="K174" s="3"/>
      <c r="L174" s="3"/>
      <c r="M174" s="3"/>
      <c r="N174" s="3"/>
      <c r="O174" s="3"/>
    </row>
    <row r="175" spans="9:15" x14ac:dyDescent="0.3">
      <c r="I175" s="3"/>
      <c r="J175" s="3"/>
      <c r="K175" s="3"/>
      <c r="L175" s="3"/>
      <c r="M175" s="3"/>
      <c r="N175" s="3"/>
      <c r="O175" s="3"/>
    </row>
    <row r="176" spans="9:15" x14ac:dyDescent="0.3">
      <c r="I176" s="3"/>
      <c r="J176" s="3"/>
      <c r="K176" s="3"/>
      <c r="L176" s="3"/>
      <c r="M176" s="3"/>
      <c r="N176" s="3"/>
      <c r="O176" s="3"/>
    </row>
    <row r="177" spans="9:15" x14ac:dyDescent="0.3">
      <c r="I177" s="3"/>
      <c r="J177" s="3"/>
      <c r="K177" s="3"/>
      <c r="L177" s="3"/>
      <c r="M177" s="3"/>
      <c r="N177" s="3"/>
      <c r="O177" s="3"/>
    </row>
    <row r="178" spans="9:15" x14ac:dyDescent="0.3">
      <c r="I178" s="3"/>
      <c r="J178" s="3"/>
      <c r="K178" s="3"/>
      <c r="L178" s="3"/>
      <c r="M178" s="3"/>
      <c r="N178" s="3"/>
      <c r="O178" s="3"/>
    </row>
    <row r="179" spans="9:15" x14ac:dyDescent="0.3">
      <c r="I179" s="3"/>
      <c r="J179" s="3"/>
      <c r="K179" s="3"/>
      <c r="L179" s="3"/>
      <c r="M179" s="3"/>
      <c r="N179" s="3"/>
      <c r="O179" s="3"/>
    </row>
    <row r="180" spans="9:15" x14ac:dyDescent="0.3">
      <c r="I180" s="3"/>
      <c r="J180" s="3"/>
      <c r="K180" s="3"/>
      <c r="L180" s="3"/>
      <c r="M180" s="3"/>
      <c r="N180" s="3"/>
      <c r="O180" s="3"/>
    </row>
    <row r="181" spans="9:15" x14ac:dyDescent="0.3">
      <c r="I181" s="3"/>
      <c r="J181" s="3"/>
      <c r="K181" s="3"/>
      <c r="L181" s="3"/>
      <c r="M181" s="3"/>
      <c r="N181" s="3"/>
      <c r="O181" s="3"/>
    </row>
    <row r="182" spans="9:15" x14ac:dyDescent="0.3">
      <c r="I182" s="3"/>
      <c r="J182" s="3"/>
      <c r="K182" s="3"/>
      <c r="L182" s="3"/>
      <c r="M182" s="3"/>
      <c r="N182" s="3"/>
      <c r="O182" s="3"/>
    </row>
    <row r="183" spans="9:15" x14ac:dyDescent="0.3">
      <c r="I183" s="3"/>
      <c r="J183" s="3"/>
      <c r="K183" s="3"/>
      <c r="L183" s="3"/>
      <c r="M183" s="3"/>
      <c r="N183" s="3"/>
      <c r="O183" s="3"/>
    </row>
    <row r="184" spans="9:15" x14ac:dyDescent="0.3">
      <c r="I184" s="3"/>
      <c r="J184" s="3"/>
      <c r="K184" s="3"/>
      <c r="L184" s="3"/>
      <c r="M184" s="3"/>
      <c r="N184" s="3"/>
      <c r="O184" s="3"/>
    </row>
    <row r="185" spans="9:15" x14ac:dyDescent="0.3">
      <c r="I185" s="3"/>
      <c r="J185" s="3"/>
      <c r="K185" s="3"/>
      <c r="L185" s="3"/>
      <c r="M185" s="3"/>
      <c r="N185" s="3"/>
      <c r="O185" s="3"/>
    </row>
    <row r="186" spans="9:15" x14ac:dyDescent="0.3">
      <c r="I186" s="3"/>
      <c r="J186" s="3"/>
      <c r="K186" s="3"/>
      <c r="L186" s="3"/>
      <c r="M186" s="3"/>
      <c r="N186" s="3"/>
      <c r="O186" s="3"/>
    </row>
    <row r="187" spans="9:15" x14ac:dyDescent="0.3">
      <c r="I187" s="3"/>
      <c r="J187" s="3"/>
      <c r="K187" s="3"/>
      <c r="L187" s="3"/>
      <c r="M187" s="3"/>
      <c r="N187" s="3"/>
      <c r="O187" s="3"/>
    </row>
    <row r="188" spans="9:15" x14ac:dyDescent="0.3">
      <c r="I188" s="3"/>
      <c r="J188" s="3"/>
      <c r="K188" s="3"/>
      <c r="L188" s="3"/>
      <c r="M188" s="3"/>
      <c r="N188" s="3"/>
      <c r="O188" s="3"/>
    </row>
    <row r="189" spans="9:15" x14ac:dyDescent="0.3">
      <c r="I189" s="3"/>
      <c r="J189" s="3"/>
      <c r="K189" s="3"/>
      <c r="L189" s="3"/>
      <c r="M189" s="3"/>
      <c r="N189" s="3"/>
      <c r="O189" s="3"/>
    </row>
    <row r="190" spans="9:15" x14ac:dyDescent="0.3">
      <c r="I190" s="3"/>
      <c r="J190" s="3"/>
      <c r="K190" s="3"/>
      <c r="L190" s="3"/>
      <c r="M190" s="3"/>
      <c r="N190" s="3"/>
      <c r="O190" s="3"/>
    </row>
    <row r="191" spans="9:15" x14ac:dyDescent="0.3">
      <c r="I191" s="3"/>
      <c r="J191" s="3"/>
      <c r="K191" s="3"/>
      <c r="L191" s="3"/>
      <c r="M191" s="3"/>
      <c r="N191" s="3"/>
      <c r="O191" s="3"/>
    </row>
    <row r="192" spans="9:15" x14ac:dyDescent="0.3">
      <c r="I192" s="3"/>
      <c r="J192" s="3"/>
      <c r="K192" s="3"/>
      <c r="L192" s="3"/>
      <c r="M192" s="3"/>
      <c r="N192" s="3"/>
      <c r="O192" s="3"/>
    </row>
    <row r="193" spans="9:15" x14ac:dyDescent="0.3">
      <c r="I193" s="3"/>
      <c r="J193" s="3"/>
      <c r="K193" s="3"/>
      <c r="L193" s="3"/>
      <c r="M193" s="3"/>
      <c r="N193" s="3"/>
      <c r="O193" s="3"/>
    </row>
    <row r="194" spans="9:15" x14ac:dyDescent="0.3">
      <c r="I194" s="3"/>
      <c r="J194" s="3"/>
      <c r="K194" s="3"/>
      <c r="L194" s="3"/>
      <c r="M194" s="3"/>
      <c r="N194" s="3"/>
      <c r="O194" s="3"/>
    </row>
    <row r="195" spans="9:15" x14ac:dyDescent="0.3">
      <c r="I195" s="3"/>
      <c r="J195" s="3"/>
      <c r="K195" s="3"/>
      <c r="L195" s="3"/>
      <c r="M195" s="3"/>
      <c r="N195" s="3"/>
      <c r="O195" s="3"/>
    </row>
    <row r="196" spans="9:15" x14ac:dyDescent="0.3">
      <c r="I196" s="3"/>
      <c r="J196" s="3"/>
      <c r="K196" s="3"/>
      <c r="L196" s="3"/>
      <c r="M196" s="3"/>
      <c r="N196" s="3"/>
      <c r="O196" s="3"/>
    </row>
    <row r="197" spans="9:15" x14ac:dyDescent="0.3">
      <c r="I197" s="3"/>
      <c r="J197" s="3"/>
      <c r="K197" s="3"/>
      <c r="L197" s="3"/>
      <c r="M197" s="3"/>
      <c r="N197" s="3"/>
      <c r="O197" s="3"/>
    </row>
    <row r="198" spans="9:15" x14ac:dyDescent="0.3">
      <c r="I198" s="3"/>
      <c r="J198" s="3"/>
      <c r="K198" s="3"/>
      <c r="L198" s="3"/>
      <c r="M198" s="3"/>
      <c r="N198" s="3"/>
      <c r="O198" s="3"/>
    </row>
    <row r="199" spans="9:15" x14ac:dyDescent="0.3">
      <c r="I199" s="3"/>
      <c r="J199" s="3"/>
      <c r="K199" s="3"/>
      <c r="L199" s="3"/>
      <c r="M199" s="3"/>
      <c r="N199" s="3"/>
      <c r="O199" s="3"/>
    </row>
    <row r="200" spans="9:15" x14ac:dyDescent="0.3">
      <c r="I200" s="3"/>
      <c r="J200" s="3"/>
      <c r="K200" s="3"/>
      <c r="L200" s="3"/>
      <c r="M200" s="3"/>
      <c r="N200" s="3"/>
      <c r="O200" s="3"/>
    </row>
    <row r="201" spans="9:15" x14ac:dyDescent="0.3">
      <c r="I201" s="3"/>
      <c r="J201" s="3"/>
      <c r="K201" s="3"/>
      <c r="L201" s="3"/>
      <c r="M201" s="3"/>
      <c r="N201" s="3"/>
      <c r="O201" s="3"/>
    </row>
    <row r="202" spans="9:15" x14ac:dyDescent="0.3">
      <c r="I202" s="3"/>
      <c r="J202" s="3"/>
      <c r="K202" s="3"/>
      <c r="L202" s="3"/>
      <c r="M202" s="3"/>
      <c r="N202" s="3"/>
      <c r="O202" s="3"/>
    </row>
    <row r="203" spans="9:15" x14ac:dyDescent="0.3">
      <c r="I203" s="3"/>
      <c r="J203" s="3"/>
      <c r="K203" s="3"/>
      <c r="L203" s="3"/>
      <c r="M203" s="3"/>
      <c r="N203" s="3"/>
      <c r="O203" s="3"/>
    </row>
    <row r="204" spans="9:15" x14ac:dyDescent="0.3">
      <c r="I204" s="3"/>
      <c r="J204" s="3"/>
      <c r="K204" s="3"/>
      <c r="L204" s="3"/>
      <c r="M204" s="3"/>
      <c r="N204" s="3"/>
      <c r="O204" s="3"/>
    </row>
    <row r="205" spans="9:15" x14ac:dyDescent="0.3">
      <c r="I205" s="3"/>
      <c r="J205" s="3"/>
      <c r="K205" s="3"/>
      <c r="L205" s="3"/>
      <c r="M205" s="3"/>
      <c r="N205" s="3"/>
      <c r="O205" s="3"/>
    </row>
    <row r="206" spans="9:15" x14ac:dyDescent="0.3">
      <c r="I206" s="3"/>
      <c r="J206" s="3"/>
      <c r="K206" s="3"/>
      <c r="L206" s="3"/>
      <c r="M206" s="3"/>
      <c r="N206" s="3"/>
      <c r="O206" s="3"/>
    </row>
    <row r="207" spans="9:15" x14ac:dyDescent="0.3">
      <c r="I207" s="3"/>
      <c r="J207" s="3"/>
      <c r="K207" s="3"/>
      <c r="L207" s="3"/>
      <c r="M207" s="3"/>
      <c r="N207" s="3"/>
      <c r="O207" s="3"/>
    </row>
    <row r="208" spans="9:15" x14ac:dyDescent="0.3">
      <c r="I208" s="3"/>
      <c r="J208" s="3"/>
      <c r="K208" s="3"/>
      <c r="L208" s="3"/>
      <c r="M208" s="3"/>
      <c r="N208" s="3"/>
      <c r="O208" s="3"/>
    </row>
    <row r="209" spans="9:15" x14ac:dyDescent="0.3">
      <c r="I209" s="3"/>
      <c r="J209" s="3"/>
      <c r="K209" s="3"/>
      <c r="L209" s="3"/>
      <c r="M209" s="3"/>
      <c r="N209" s="3"/>
      <c r="O209" s="3"/>
    </row>
  </sheetData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9832-E784-E14D-AD0A-DB606C00E70A}">
  <dimension ref="A1:P53"/>
  <sheetViews>
    <sheetView workbookViewId="0">
      <selection activeCell="O16" sqref="O16"/>
    </sheetView>
  </sheetViews>
  <sheetFormatPr defaultColWidth="11.19921875" defaultRowHeight="15.6" x14ac:dyDescent="0.3"/>
  <cols>
    <col min="1" max="1" width="10.796875" customWidth="1"/>
    <col min="2" max="2" width="25.796875" customWidth="1"/>
    <col min="5" max="5" width="11.5" bestFit="1" customWidth="1"/>
  </cols>
  <sheetData>
    <row r="1" spans="1:14" x14ac:dyDescent="0.3">
      <c r="A1" s="2" t="s">
        <v>0</v>
      </c>
      <c r="B1" s="2"/>
      <c r="C1" s="2"/>
      <c r="D1" s="2"/>
      <c r="E1" s="8">
        <v>43501</v>
      </c>
      <c r="F1" s="3"/>
      <c r="G1" s="3"/>
      <c r="H1" s="3"/>
      <c r="I1" s="4"/>
      <c r="J1" s="14" t="s">
        <v>99</v>
      </c>
    </row>
    <row r="2" spans="1:14" x14ac:dyDescent="0.3">
      <c r="A2" s="5">
        <v>100</v>
      </c>
      <c r="B2" s="5" t="s">
        <v>3</v>
      </c>
      <c r="C2" s="5" t="s">
        <v>1</v>
      </c>
      <c r="D2" s="5"/>
      <c r="E2" s="5" t="s">
        <v>2</v>
      </c>
      <c r="F2" s="5" t="s">
        <v>29</v>
      </c>
      <c r="G2" s="5" t="s">
        <v>30</v>
      </c>
      <c r="H2" s="5"/>
      <c r="I2" s="4"/>
      <c r="J2" s="5" t="s">
        <v>83</v>
      </c>
      <c r="K2" s="5" t="s">
        <v>95</v>
      </c>
      <c r="L2" s="5" t="s">
        <v>96</v>
      </c>
      <c r="M2" s="5" t="s">
        <v>97</v>
      </c>
      <c r="N2" s="5" t="s">
        <v>98</v>
      </c>
    </row>
    <row r="3" spans="1:14" x14ac:dyDescent="0.3">
      <c r="A3" s="4">
        <v>1090</v>
      </c>
      <c r="B3" s="3" t="s">
        <v>9</v>
      </c>
      <c r="C3" s="3">
        <v>8</v>
      </c>
      <c r="D3" s="3"/>
      <c r="E3" s="3">
        <v>6</v>
      </c>
      <c r="F3" s="3">
        <v>2</v>
      </c>
      <c r="G3" s="3">
        <f t="shared" ref="G3:G10" si="0">F3-E3</f>
        <v>-4</v>
      </c>
      <c r="H3" s="3"/>
      <c r="I3" s="4"/>
      <c r="J3" s="18">
        <f>+F3*1.03</f>
        <v>2.06</v>
      </c>
      <c r="K3" s="18">
        <f t="shared" ref="K3:N4" si="1">+J3*1.03</f>
        <v>2.1217999999999999</v>
      </c>
      <c r="L3" s="18">
        <f t="shared" si="1"/>
        <v>2.185454</v>
      </c>
      <c r="M3" s="18">
        <f t="shared" si="1"/>
        <v>2.2510176200000003</v>
      </c>
      <c r="N3" s="18">
        <f t="shared" si="1"/>
        <v>2.3185481486000001</v>
      </c>
    </row>
    <row r="4" spans="1:14" x14ac:dyDescent="0.3">
      <c r="A4" s="4">
        <v>1110</v>
      </c>
      <c r="B4" s="3" t="s">
        <v>10</v>
      </c>
      <c r="C4" s="3">
        <v>16044</v>
      </c>
      <c r="D4" s="3"/>
      <c r="E4" s="3">
        <v>16044</v>
      </c>
      <c r="F4" s="3">
        <v>16044</v>
      </c>
      <c r="G4" s="3">
        <f t="shared" si="0"/>
        <v>0</v>
      </c>
      <c r="H4" s="3"/>
      <c r="I4" s="4"/>
      <c r="J4" s="18">
        <v>14484</v>
      </c>
      <c r="K4" s="18">
        <f t="shared" si="1"/>
        <v>14918.52</v>
      </c>
      <c r="L4" s="18">
        <f t="shared" si="1"/>
        <v>15366.0756</v>
      </c>
      <c r="M4" s="18">
        <f t="shared" si="1"/>
        <v>15827.057868</v>
      </c>
      <c r="N4" s="18">
        <f t="shared" si="1"/>
        <v>16301.869604040001</v>
      </c>
    </row>
    <row r="5" spans="1:14" x14ac:dyDescent="0.3">
      <c r="A5" s="4">
        <v>1111</v>
      </c>
      <c r="B5" s="3" t="s">
        <v>5</v>
      </c>
      <c r="C5" s="3">
        <v>0</v>
      </c>
      <c r="D5" s="3"/>
      <c r="E5" s="3">
        <v>35726</v>
      </c>
      <c r="F5" s="3">
        <v>0</v>
      </c>
      <c r="G5" s="3">
        <f t="shared" si="0"/>
        <v>-35726</v>
      </c>
      <c r="H5" s="3"/>
      <c r="I5" s="4"/>
      <c r="J5" s="18">
        <f t="shared" ref="J5:J9" si="2">+F5*1.03</f>
        <v>0</v>
      </c>
      <c r="K5" s="18">
        <f t="shared" ref="K5:N9" si="3">+J5*1.03</f>
        <v>0</v>
      </c>
      <c r="L5" s="18">
        <f t="shared" si="3"/>
        <v>0</v>
      </c>
      <c r="M5" s="18">
        <f t="shared" si="3"/>
        <v>0</v>
      </c>
      <c r="N5" s="18">
        <f t="shared" si="3"/>
        <v>0</v>
      </c>
    </row>
    <row r="6" spans="1:14" x14ac:dyDescent="0.3">
      <c r="A6" s="4">
        <v>1115</v>
      </c>
      <c r="B6" s="3" t="s">
        <v>6</v>
      </c>
      <c r="C6" s="3">
        <v>320</v>
      </c>
      <c r="D6" s="3"/>
      <c r="E6" s="3">
        <v>64</v>
      </c>
      <c r="F6" s="3">
        <v>0</v>
      </c>
      <c r="G6" s="3">
        <f t="shared" si="0"/>
        <v>-64</v>
      </c>
      <c r="H6" s="3"/>
      <c r="I6" s="4"/>
      <c r="J6" s="18">
        <f t="shared" si="2"/>
        <v>0</v>
      </c>
      <c r="K6" s="18">
        <f t="shared" si="3"/>
        <v>0</v>
      </c>
      <c r="L6" s="18">
        <f t="shared" si="3"/>
        <v>0</v>
      </c>
      <c r="M6" s="18">
        <f t="shared" si="3"/>
        <v>0</v>
      </c>
      <c r="N6" s="18">
        <f t="shared" si="3"/>
        <v>0</v>
      </c>
    </row>
    <row r="7" spans="1:14" x14ac:dyDescent="0.3">
      <c r="A7" s="4">
        <v>1130</v>
      </c>
      <c r="B7" s="3" t="s">
        <v>7</v>
      </c>
      <c r="C7" s="3">
        <v>11552</v>
      </c>
      <c r="D7" s="3"/>
      <c r="E7" s="3">
        <v>5852</v>
      </c>
      <c r="F7" s="3">
        <v>7205</v>
      </c>
      <c r="G7" s="3">
        <f t="shared" si="0"/>
        <v>1353</v>
      </c>
      <c r="H7" s="3"/>
      <c r="I7" s="4"/>
      <c r="J7" s="18">
        <f t="shared" si="2"/>
        <v>7421.1500000000005</v>
      </c>
      <c r="K7" s="18">
        <f t="shared" si="3"/>
        <v>7643.7845000000007</v>
      </c>
      <c r="L7" s="18">
        <f t="shared" si="3"/>
        <v>7873.0980350000009</v>
      </c>
      <c r="M7" s="18">
        <f t="shared" si="3"/>
        <v>8109.2909760500015</v>
      </c>
      <c r="N7" s="18">
        <f t="shared" si="3"/>
        <v>8352.5697053315016</v>
      </c>
    </row>
    <row r="8" spans="1:14" x14ac:dyDescent="0.3">
      <c r="A8" s="4">
        <v>1140</v>
      </c>
      <c r="B8" s="3" t="s">
        <v>8</v>
      </c>
      <c r="C8" s="3">
        <v>896</v>
      </c>
      <c r="D8" s="3"/>
      <c r="E8" s="3">
        <v>901</v>
      </c>
      <c r="F8" s="3">
        <v>1000</v>
      </c>
      <c r="G8" s="3">
        <f t="shared" si="0"/>
        <v>99</v>
      </c>
      <c r="H8" s="3"/>
      <c r="I8" s="4"/>
      <c r="J8" s="18">
        <f t="shared" si="2"/>
        <v>1030</v>
      </c>
      <c r="K8" s="18">
        <f t="shared" si="3"/>
        <v>1060.9000000000001</v>
      </c>
      <c r="L8" s="18">
        <f t="shared" si="3"/>
        <v>1092.7270000000001</v>
      </c>
      <c r="M8" s="18">
        <f t="shared" si="3"/>
        <v>1125.50881</v>
      </c>
      <c r="N8" s="18">
        <f t="shared" si="3"/>
        <v>1159.2740743000002</v>
      </c>
    </row>
    <row r="9" spans="1:14" x14ac:dyDescent="0.3">
      <c r="A9" s="4">
        <v>1150</v>
      </c>
      <c r="B9" s="3" t="s">
        <v>49</v>
      </c>
      <c r="C9" s="3">
        <v>54</v>
      </c>
      <c r="D9" s="3"/>
      <c r="E9" s="3">
        <v>0</v>
      </c>
      <c r="F9" s="3">
        <v>0</v>
      </c>
      <c r="G9" s="3">
        <v>0</v>
      </c>
      <c r="H9" s="3"/>
      <c r="I9" s="4"/>
      <c r="J9" s="18">
        <f t="shared" si="2"/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</row>
    <row r="10" spans="1:14" x14ac:dyDescent="0.3">
      <c r="A10" s="4"/>
      <c r="B10" s="2" t="s">
        <v>27</v>
      </c>
      <c r="C10" s="2">
        <f>SUM(C3:C9)</f>
        <v>28874</v>
      </c>
      <c r="D10" s="2"/>
      <c r="E10" s="2">
        <f>SUM(E3:E9)</f>
        <v>58593</v>
      </c>
      <c r="F10" s="2">
        <f>SUM(F3:F9)</f>
        <v>24251</v>
      </c>
      <c r="G10" s="2">
        <f t="shared" si="0"/>
        <v>-34342</v>
      </c>
      <c r="H10" s="2"/>
      <c r="I10" s="4"/>
      <c r="J10" s="19">
        <f>SUM(J3:J9)</f>
        <v>22937.21</v>
      </c>
      <c r="K10" s="19">
        <f t="shared" ref="K10:N10" si="4">SUM(K3:K9)</f>
        <v>23625.326300000004</v>
      </c>
      <c r="L10" s="19">
        <f t="shared" si="4"/>
        <v>24334.086089</v>
      </c>
      <c r="M10" s="19">
        <f t="shared" si="4"/>
        <v>25064.108671670001</v>
      </c>
      <c r="N10" s="19">
        <f t="shared" si="4"/>
        <v>25816.031931820104</v>
      </c>
    </row>
    <row r="11" spans="1:14" x14ac:dyDescent="0.3">
      <c r="A11" s="4"/>
      <c r="B11" s="3"/>
      <c r="C11" s="3"/>
      <c r="D11" s="3"/>
      <c r="E11" s="3"/>
      <c r="F11" s="3"/>
      <c r="G11" s="3"/>
      <c r="H11" s="3"/>
      <c r="I11" s="4"/>
      <c r="J11" s="18"/>
      <c r="K11" s="18"/>
      <c r="L11" s="18"/>
      <c r="M11" s="18"/>
      <c r="N11" s="18"/>
    </row>
    <row r="12" spans="1:14" x14ac:dyDescent="0.3">
      <c r="A12" s="5">
        <v>101</v>
      </c>
      <c r="B12" s="2" t="s">
        <v>4</v>
      </c>
      <c r="C12" s="3"/>
      <c r="D12" s="3"/>
      <c r="E12" s="3"/>
      <c r="F12" s="3"/>
      <c r="G12" s="3"/>
      <c r="H12" s="3"/>
      <c r="I12" s="4"/>
      <c r="J12" s="19"/>
      <c r="K12" s="19"/>
      <c r="L12" s="19"/>
      <c r="M12" s="19"/>
      <c r="N12" s="19"/>
    </row>
    <row r="13" spans="1:14" x14ac:dyDescent="0.3">
      <c r="A13" s="4">
        <v>4001</v>
      </c>
      <c r="B13" s="16" t="s">
        <v>11</v>
      </c>
      <c r="C13" s="3">
        <v>1522</v>
      </c>
      <c r="D13" s="3"/>
      <c r="E13" s="3">
        <v>1279</v>
      </c>
      <c r="F13" s="3">
        <v>1560</v>
      </c>
      <c r="G13" s="3">
        <f>F13-E13</f>
        <v>281</v>
      </c>
      <c r="H13" s="3"/>
      <c r="I13" s="4"/>
      <c r="J13" s="18"/>
      <c r="K13" s="18"/>
      <c r="L13" s="18"/>
      <c r="M13" s="18"/>
      <c r="N13" s="18"/>
    </row>
    <row r="14" spans="1:14" x14ac:dyDescent="0.3">
      <c r="A14" s="4">
        <v>4002</v>
      </c>
      <c r="B14" s="16" t="s">
        <v>50</v>
      </c>
      <c r="C14" s="3">
        <v>577</v>
      </c>
      <c r="D14" s="3"/>
      <c r="E14" s="3">
        <v>0</v>
      </c>
      <c r="F14" s="3">
        <v>0</v>
      </c>
      <c r="G14" s="3">
        <v>0</v>
      </c>
      <c r="H14" s="3"/>
      <c r="I14" s="4"/>
      <c r="J14" s="18">
        <f t="shared" ref="J13:J18" si="5">+F14*1.03</f>
        <v>0</v>
      </c>
      <c r="K14" s="18">
        <f t="shared" ref="K14:N14" si="6">+J14*1.03</f>
        <v>0</v>
      </c>
      <c r="L14" s="18">
        <f t="shared" si="6"/>
        <v>0</v>
      </c>
      <c r="M14" s="18">
        <f t="shared" si="6"/>
        <v>0</v>
      </c>
      <c r="N14" s="18">
        <f t="shared" si="6"/>
        <v>0</v>
      </c>
    </row>
    <row r="15" spans="1:14" x14ac:dyDescent="0.3">
      <c r="A15" s="4">
        <v>4003</v>
      </c>
      <c r="B15" s="16" t="s">
        <v>33</v>
      </c>
      <c r="C15" s="3">
        <v>0</v>
      </c>
      <c r="D15" s="3"/>
      <c r="E15" s="3">
        <v>409</v>
      </c>
      <c r="F15" s="3">
        <v>577</v>
      </c>
      <c r="G15" s="3">
        <f t="shared" ref="G15:G33" si="7">F15-E15</f>
        <v>168</v>
      </c>
      <c r="H15" s="3"/>
      <c r="I15" s="4"/>
      <c r="J15" s="18"/>
      <c r="K15" s="18"/>
      <c r="L15" s="18"/>
      <c r="M15" s="18"/>
      <c r="N15" s="18"/>
    </row>
    <row r="16" spans="1:14" x14ac:dyDescent="0.3">
      <c r="A16" s="4">
        <v>4004</v>
      </c>
      <c r="B16" s="16" t="s">
        <v>34</v>
      </c>
      <c r="C16" s="3">
        <v>0</v>
      </c>
      <c r="D16" s="3"/>
      <c r="E16" s="3">
        <v>0</v>
      </c>
      <c r="F16" s="3">
        <v>65</v>
      </c>
      <c r="G16" s="3">
        <f t="shared" si="7"/>
        <v>65</v>
      </c>
      <c r="H16" s="3"/>
      <c r="I16" s="4"/>
      <c r="J16" s="18"/>
      <c r="K16" s="18"/>
      <c r="L16" s="18"/>
      <c r="M16" s="18"/>
      <c r="N16" s="18"/>
    </row>
    <row r="17" spans="1:16" x14ac:dyDescent="0.3">
      <c r="A17" s="4">
        <v>4005</v>
      </c>
      <c r="B17" s="16" t="s">
        <v>12</v>
      </c>
      <c r="C17" s="3">
        <v>100</v>
      </c>
      <c r="D17" s="3"/>
      <c r="E17" s="3">
        <v>3</v>
      </c>
      <c r="F17" s="3">
        <v>40</v>
      </c>
      <c r="G17" s="3">
        <f t="shared" si="7"/>
        <v>37</v>
      </c>
      <c r="H17" s="3"/>
      <c r="I17" s="4"/>
      <c r="J17" s="18"/>
      <c r="K17" s="18"/>
      <c r="L17" s="18"/>
      <c r="M17" s="18"/>
      <c r="N17" s="18"/>
    </row>
    <row r="18" spans="1:16" x14ac:dyDescent="0.3">
      <c r="A18" s="4">
        <v>4010</v>
      </c>
      <c r="B18" s="3" t="s">
        <v>13</v>
      </c>
      <c r="C18" s="3">
        <v>6007</v>
      </c>
      <c r="D18" s="3"/>
      <c r="E18" s="3">
        <v>2621</v>
      </c>
      <c r="F18" s="3">
        <v>3500</v>
      </c>
      <c r="G18" s="3">
        <f t="shared" si="7"/>
        <v>879</v>
      </c>
      <c r="H18" s="3"/>
      <c r="I18" s="4"/>
      <c r="J18" s="18">
        <f t="shared" si="5"/>
        <v>3605</v>
      </c>
      <c r="K18" s="18">
        <f t="shared" ref="K18:N18" si="8">+J18*1.03</f>
        <v>3713.15</v>
      </c>
      <c r="L18" s="18">
        <f t="shared" si="8"/>
        <v>3824.5445</v>
      </c>
      <c r="M18" s="18">
        <f t="shared" si="8"/>
        <v>3939.280835</v>
      </c>
      <c r="N18" s="18">
        <f t="shared" si="8"/>
        <v>4057.45926005</v>
      </c>
    </row>
    <row r="19" spans="1:16" x14ac:dyDescent="0.3">
      <c r="A19" s="4">
        <v>4011</v>
      </c>
      <c r="B19" s="3" t="s">
        <v>14</v>
      </c>
      <c r="C19" s="3">
        <v>3241</v>
      </c>
      <c r="D19" s="3"/>
      <c r="E19" s="3">
        <v>809</v>
      </c>
      <c r="F19" s="3">
        <v>2000</v>
      </c>
      <c r="G19" s="3">
        <f t="shared" si="7"/>
        <v>1191</v>
      </c>
      <c r="H19" s="3"/>
      <c r="J19" s="18">
        <v>1200</v>
      </c>
      <c r="K19" s="18">
        <f t="shared" ref="K19:N19" si="9">+J19*1.03</f>
        <v>1236</v>
      </c>
      <c r="L19" s="18">
        <f t="shared" si="9"/>
        <v>1273.08</v>
      </c>
      <c r="M19" s="18">
        <f t="shared" si="9"/>
        <v>1311.2724000000001</v>
      </c>
      <c r="N19" s="18">
        <f t="shared" si="9"/>
        <v>1350.610572</v>
      </c>
      <c r="P19" s="9"/>
    </row>
    <row r="20" spans="1:16" x14ac:dyDescent="0.3">
      <c r="A20" s="4">
        <v>4015</v>
      </c>
      <c r="B20" s="3" t="s">
        <v>15</v>
      </c>
      <c r="C20" s="3">
        <v>3085</v>
      </c>
      <c r="D20" s="3"/>
      <c r="E20" s="3">
        <v>2725</v>
      </c>
      <c r="F20" s="3">
        <v>3500</v>
      </c>
      <c r="G20" s="3">
        <f t="shared" si="7"/>
        <v>775</v>
      </c>
      <c r="H20" s="3"/>
      <c r="J20" s="18">
        <f t="shared" ref="J20:J32" si="10">+F20*1.03</f>
        <v>3605</v>
      </c>
      <c r="K20" s="18">
        <f t="shared" ref="K20:N20" si="11">+J20*1.03</f>
        <v>3713.15</v>
      </c>
      <c r="L20" s="18">
        <f t="shared" si="11"/>
        <v>3824.5445</v>
      </c>
      <c r="M20" s="18">
        <f t="shared" si="11"/>
        <v>3939.280835</v>
      </c>
      <c r="N20" s="18">
        <f t="shared" si="11"/>
        <v>4057.45926005</v>
      </c>
      <c r="P20" s="9"/>
    </row>
    <row r="21" spans="1:16" x14ac:dyDescent="0.3">
      <c r="A21" s="4">
        <v>4025</v>
      </c>
      <c r="B21" s="3" t="s">
        <v>16</v>
      </c>
      <c r="C21" s="3">
        <v>0</v>
      </c>
      <c r="D21" s="3"/>
      <c r="E21" s="3">
        <v>0</v>
      </c>
      <c r="F21" s="3">
        <v>200</v>
      </c>
      <c r="G21" s="3">
        <f t="shared" si="7"/>
        <v>200</v>
      </c>
      <c r="H21" s="3"/>
      <c r="J21" s="18">
        <f t="shared" si="10"/>
        <v>206</v>
      </c>
      <c r="K21" s="18">
        <f t="shared" ref="K21:N21" si="12">+J21*1.03</f>
        <v>212.18</v>
      </c>
      <c r="L21" s="18">
        <f t="shared" si="12"/>
        <v>218.5454</v>
      </c>
      <c r="M21" s="18">
        <f t="shared" si="12"/>
        <v>225.10176200000001</v>
      </c>
      <c r="N21" s="18">
        <f t="shared" si="12"/>
        <v>231.85481486</v>
      </c>
      <c r="P21" s="9"/>
    </row>
    <row r="22" spans="1:16" x14ac:dyDescent="0.3">
      <c r="A22" s="4">
        <v>4050</v>
      </c>
      <c r="B22" s="3" t="s">
        <v>17</v>
      </c>
      <c r="C22" s="3">
        <v>558</v>
      </c>
      <c r="D22" s="3"/>
      <c r="E22" s="3">
        <v>541</v>
      </c>
      <c r="F22" s="3">
        <v>800</v>
      </c>
      <c r="G22" s="3">
        <f t="shared" si="7"/>
        <v>259</v>
      </c>
      <c r="H22" s="3"/>
      <c r="J22" s="18">
        <f t="shared" si="10"/>
        <v>824</v>
      </c>
      <c r="K22" s="18">
        <f t="shared" ref="K22:N22" si="13">+J22*1.03</f>
        <v>848.72</v>
      </c>
      <c r="L22" s="18">
        <f t="shared" si="13"/>
        <v>874.1816</v>
      </c>
      <c r="M22" s="18">
        <f t="shared" si="13"/>
        <v>900.40704800000003</v>
      </c>
      <c r="N22" s="18">
        <f t="shared" si="13"/>
        <v>927.41925944000002</v>
      </c>
      <c r="P22" s="9"/>
    </row>
    <row r="23" spans="1:16" x14ac:dyDescent="0.3">
      <c r="A23" s="4">
        <v>4055</v>
      </c>
      <c r="B23" s="3" t="s">
        <v>18</v>
      </c>
      <c r="C23" s="3">
        <v>1370</v>
      </c>
      <c r="D23" s="3"/>
      <c r="E23" s="3">
        <v>1153</v>
      </c>
      <c r="F23" s="3">
        <v>1400</v>
      </c>
      <c r="G23" s="3">
        <f t="shared" si="7"/>
        <v>247</v>
      </c>
      <c r="H23" s="3"/>
      <c r="J23" s="18">
        <f t="shared" si="10"/>
        <v>1442</v>
      </c>
      <c r="K23" s="18">
        <f t="shared" ref="K23:N23" si="14">+J23*1.03</f>
        <v>1485.26</v>
      </c>
      <c r="L23" s="18">
        <f t="shared" si="14"/>
        <v>1529.8178</v>
      </c>
      <c r="M23" s="18">
        <f t="shared" si="14"/>
        <v>1575.7123340000001</v>
      </c>
      <c r="N23" s="18">
        <f t="shared" si="14"/>
        <v>1622.98370402</v>
      </c>
      <c r="P23" s="9"/>
    </row>
    <row r="24" spans="1:16" x14ac:dyDescent="0.3">
      <c r="A24" s="4">
        <v>4065</v>
      </c>
      <c r="B24" s="3" t="s">
        <v>19</v>
      </c>
      <c r="C24" s="3">
        <v>0</v>
      </c>
      <c r="D24" s="3"/>
      <c r="E24" s="3">
        <v>0</v>
      </c>
      <c r="F24" s="3">
        <v>12</v>
      </c>
      <c r="G24" s="3">
        <f t="shared" si="7"/>
        <v>12</v>
      </c>
      <c r="H24" s="3"/>
      <c r="J24" s="18">
        <f t="shared" si="10"/>
        <v>12.36</v>
      </c>
      <c r="K24" s="18">
        <f t="shared" ref="K24:N24" si="15">+J24*1.03</f>
        <v>12.7308</v>
      </c>
      <c r="L24" s="18">
        <f t="shared" si="15"/>
        <v>13.112724</v>
      </c>
      <c r="M24" s="18">
        <f t="shared" si="15"/>
        <v>13.506105720000001</v>
      </c>
      <c r="N24" s="18">
        <f t="shared" si="15"/>
        <v>13.911288891600002</v>
      </c>
      <c r="P24" s="9"/>
    </row>
    <row r="25" spans="1:16" x14ac:dyDescent="0.3">
      <c r="A25" s="4">
        <v>4070</v>
      </c>
      <c r="B25" s="3" t="s">
        <v>20</v>
      </c>
      <c r="C25" s="3">
        <v>2133</v>
      </c>
      <c r="D25" s="3"/>
      <c r="E25" s="6">
        <v>3503</v>
      </c>
      <c r="F25" s="3">
        <v>4000</v>
      </c>
      <c r="G25" s="3">
        <f t="shared" si="7"/>
        <v>497</v>
      </c>
      <c r="H25" s="3"/>
      <c r="J25" s="18">
        <f t="shared" si="10"/>
        <v>4120</v>
      </c>
      <c r="K25" s="18">
        <f t="shared" ref="K25:N25" si="16">+J25*1.03</f>
        <v>4243.6000000000004</v>
      </c>
      <c r="L25" s="18">
        <f t="shared" si="16"/>
        <v>4370.9080000000004</v>
      </c>
      <c r="M25" s="18">
        <f t="shared" si="16"/>
        <v>4502.0352400000002</v>
      </c>
      <c r="N25" s="18">
        <f t="shared" si="16"/>
        <v>4637.0962972000007</v>
      </c>
      <c r="P25" s="10"/>
    </row>
    <row r="26" spans="1:16" x14ac:dyDescent="0.3">
      <c r="A26" s="4">
        <v>4076</v>
      </c>
      <c r="B26" s="3" t="s">
        <v>21</v>
      </c>
      <c r="C26" s="3">
        <v>550</v>
      </c>
      <c r="D26" s="3"/>
      <c r="E26" s="6">
        <v>945</v>
      </c>
      <c r="F26" s="3">
        <v>700</v>
      </c>
      <c r="G26" s="3">
        <f t="shared" si="7"/>
        <v>-245</v>
      </c>
      <c r="H26" s="3"/>
      <c r="J26" s="18">
        <f t="shared" si="10"/>
        <v>721</v>
      </c>
      <c r="K26" s="18">
        <f t="shared" ref="K26:N26" si="17">+J26*1.03</f>
        <v>742.63</v>
      </c>
      <c r="L26" s="18">
        <f t="shared" si="17"/>
        <v>764.90890000000002</v>
      </c>
      <c r="M26" s="18">
        <f t="shared" si="17"/>
        <v>787.85616700000003</v>
      </c>
      <c r="N26" s="18">
        <f t="shared" si="17"/>
        <v>811.49185201</v>
      </c>
      <c r="P26" s="10"/>
    </row>
    <row r="27" spans="1:16" x14ac:dyDescent="0.3">
      <c r="A27" s="4">
        <v>4080</v>
      </c>
      <c r="B27" s="3" t="s">
        <v>22</v>
      </c>
      <c r="C27" s="3">
        <v>106</v>
      </c>
      <c r="D27" s="3"/>
      <c r="E27" s="3">
        <v>0</v>
      </c>
      <c r="F27" s="3">
        <v>110</v>
      </c>
      <c r="G27" s="3">
        <f t="shared" si="7"/>
        <v>110</v>
      </c>
      <c r="H27" s="3"/>
      <c r="J27" s="18">
        <f t="shared" si="10"/>
        <v>113.3</v>
      </c>
      <c r="K27" s="18">
        <f t="shared" ref="K27:N27" si="18">+J27*1.03</f>
        <v>116.699</v>
      </c>
      <c r="L27" s="18">
        <f t="shared" si="18"/>
        <v>120.19997000000001</v>
      </c>
      <c r="M27" s="18">
        <f t="shared" si="18"/>
        <v>123.80596910000001</v>
      </c>
      <c r="N27" s="18">
        <f t="shared" si="18"/>
        <v>127.52014817300001</v>
      </c>
      <c r="P27" s="9"/>
    </row>
    <row r="28" spans="1:16" x14ac:dyDescent="0.3">
      <c r="A28" s="4">
        <v>4090</v>
      </c>
      <c r="B28" s="3" t="s">
        <v>23</v>
      </c>
      <c r="C28" s="3">
        <v>200</v>
      </c>
      <c r="D28" s="3"/>
      <c r="E28" s="3">
        <v>250</v>
      </c>
      <c r="F28" s="3">
        <v>250</v>
      </c>
      <c r="G28" s="3">
        <f t="shared" si="7"/>
        <v>0</v>
      </c>
      <c r="H28" s="3"/>
      <c r="J28" s="18">
        <f t="shared" si="10"/>
        <v>257.5</v>
      </c>
      <c r="K28" s="18">
        <f t="shared" ref="K28:N29" si="19">+J28*1.03</f>
        <v>265.22500000000002</v>
      </c>
      <c r="L28" s="18">
        <f t="shared" si="19"/>
        <v>273.18175000000002</v>
      </c>
      <c r="M28" s="18">
        <f t="shared" si="19"/>
        <v>281.37720250000001</v>
      </c>
      <c r="N28" s="18">
        <f t="shared" si="19"/>
        <v>289.81851857500004</v>
      </c>
      <c r="P28" s="9"/>
    </row>
    <row r="29" spans="1:16" x14ac:dyDescent="0.3">
      <c r="A29" s="4">
        <v>4120</v>
      </c>
      <c r="B29" s="3" t="s">
        <v>44</v>
      </c>
      <c r="C29" s="3">
        <v>0</v>
      </c>
      <c r="D29" s="3"/>
      <c r="E29" s="3">
        <v>0</v>
      </c>
      <c r="F29" s="3">
        <v>4000</v>
      </c>
      <c r="G29" s="3">
        <v>4000</v>
      </c>
      <c r="H29" s="3"/>
      <c r="I29" s="1"/>
      <c r="J29" s="18">
        <f t="shared" si="10"/>
        <v>4120</v>
      </c>
      <c r="K29" s="18">
        <f t="shared" si="19"/>
        <v>4243.6000000000004</v>
      </c>
      <c r="L29" s="18">
        <f t="shared" si="19"/>
        <v>4370.9080000000004</v>
      </c>
      <c r="M29" s="18">
        <f t="shared" si="19"/>
        <v>4502.0352400000002</v>
      </c>
      <c r="N29" s="18">
        <f t="shared" si="19"/>
        <v>4637.0962972000007</v>
      </c>
      <c r="P29" s="9"/>
    </row>
    <row r="30" spans="1:16" x14ac:dyDescent="0.3">
      <c r="A30" s="4">
        <v>4200</v>
      </c>
      <c r="B30" s="3" t="s">
        <v>24</v>
      </c>
      <c r="C30" s="3">
        <v>0</v>
      </c>
      <c r="D30" s="3"/>
      <c r="E30" s="3">
        <v>441</v>
      </c>
      <c r="F30" s="3">
        <v>0</v>
      </c>
      <c r="G30" s="3">
        <f t="shared" si="7"/>
        <v>-441</v>
      </c>
      <c r="H30" s="3"/>
      <c r="J30" s="18">
        <f t="shared" si="10"/>
        <v>0</v>
      </c>
      <c r="K30" s="18">
        <f t="shared" ref="K30:N30" si="20">+J30*1.03</f>
        <v>0</v>
      </c>
      <c r="L30" s="18">
        <f t="shared" si="20"/>
        <v>0</v>
      </c>
      <c r="M30" s="18">
        <f t="shared" si="20"/>
        <v>0</v>
      </c>
      <c r="N30" s="18">
        <f t="shared" si="20"/>
        <v>0</v>
      </c>
      <c r="P30" s="10"/>
    </row>
    <row r="31" spans="1:16" x14ac:dyDescent="0.3">
      <c r="A31" s="4">
        <v>4210</v>
      </c>
      <c r="B31" s="3" t="s">
        <v>25</v>
      </c>
      <c r="C31" s="3">
        <v>420</v>
      </c>
      <c r="D31" s="3"/>
      <c r="E31" s="3">
        <v>0</v>
      </c>
      <c r="F31" s="3">
        <v>400</v>
      </c>
      <c r="G31" s="3">
        <f t="shared" si="7"/>
        <v>400</v>
      </c>
      <c r="H31" s="3"/>
      <c r="J31" s="18">
        <f t="shared" si="10"/>
        <v>412</v>
      </c>
      <c r="K31" s="18">
        <f t="shared" ref="K31:N31" si="21">+J31*1.03</f>
        <v>424.36</v>
      </c>
      <c r="L31" s="18">
        <f t="shared" si="21"/>
        <v>437.0908</v>
      </c>
      <c r="M31" s="18">
        <f t="shared" si="21"/>
        <v>450.20352400000002</v>
      </c>
      <c r="N31" s="18">
        <f t="shared" si="21"/>
        <v>463.70962972000001</v>
      </c>
      <c r="P31" s="9"/>
    </row>
    <row r="32" spans="1:16" x14ac:dyDescent="0.3">
      <c r="A32" s="4">
        <v>4211</v>
      </c>
      <c r="B32" s="3" t="s">
        <v>26</v>
      </c>
      <c r="C32" s="3">
        <v>925</v>
      </c>
      <c r="D32" s="3"/>
      <c r="E32" s="3">
        <v>1690</v>
      </c>
      <c r="F32" s="3">
        <v>2000</v>
      </c>
      <c r="G32" s="3">
        <f t="shared" si="7"/>
        <v>310</v>
      </c>
      <c r="H32" s="3"/>
      <c r="J32" s="18">
        <f t="shared" si="10"/>
        <v>2060</v>
      </c>
      <c r="K32" s="18">
        <f t="shared" ref="K32:N32" si="22">+J32*1.03</f>
        <v>2121.8000000000002</v>
      </c>
      <c r="L32" s="18">
        <f t="shared" si="22"/>
        <v>2185.4540000000002</v>
      </c>
      <c r="M32" s="18">
        <f t="shared" si="22"/>
        <v>2251.0176200000001</v>
      </c>
      <c r="N32" s="18">
        <f t="shared" si="22"/>
        <v>2318.5481486000003</v>
      </c>
      <c r="P32" s="9"/>
    </row>
    <row r="33" spans="1:14" x14ac:dyDescent="0.3">
      <c r="A33" s="4"/>
      <c r="B33" s="2" t="s">
        <v>28</v>
      </c>
      <c r="C33" s="2">
        <f>SUM(C13:C32)</f>
        <v>20794</v>
      </c>
      <c r="D33" s="2"/>
      <c r="E33" s="2">
        <f>SUM(E13:E32)</f>
        <v>16369</v>
      </c>
      <c r="F33" s="2">
        <f>SUM(F13:F32)</f>
        <v>25114</v>
      </c>
      <c r="G33" s="2">
        <f t="shared" si="7"/>
        <v>8745</v>
      </c>
      <c r="H33" s="2"/>
      <c r="I33" s="4"/>
      <c r="J33" s="19">
        <f t="shared" ref="J33:N33" si="23">SUM(J13:J32)</f>
        <v>22698.16</v>
      </c>
      <c r="K33" s="19">
        <f t="shared" si="23"/>
        <v>23379.104799999997</v>
      </c>
      <c r="L33" s="19">
        <f t="shared" si="23"/>
        <v>24080.477944000006</v>
      </c>
      <c r="M33" s="19">
        <f t="shared" si="23"/>
        <v>24802.892282320005</v>
      </c>
      <c r="N33" s="19">
        <f t="shared" si="23"/>
        <v>25546.979050789603</v>
      </c>
    </row>
    <row r="34" spans="1:14" x14ac:dyDescent="0.3">
      <c r="A34" s="4"/>
      <c r="B34" s="3"/>
      <c r="C34" s="3"/>
      <c r="D34" s="3"/>
      <c r="E34" s="3"/>
      <c r="F34" s="3"/>
      <c r="G34" s="3"/>
      <c r="H34" s="3"/>
      <c r="I34" s="4"/>
    </row>
    <row r="35" spans="1:14" x14ac:dyDescent="0.3">
      <c r="A35" s="4"/>
      <c r="B35" s="3"/>
      <c r="C35" s="3"/>
      <c r="D35" s="3"/>
      <c r="E35" s="3"/>
      <c r="F35" s="3"/>
      <c r="G35" s="3"/>
      <c r="H35" s="3"/>
      <c r="I35" s="3"/>
    </row>
    <row r="36" spans="1:14" x14ac:dyDescent="0.3">
      <c r="A36" s="4"/>
      <c r="B36" s="3"/>
      <c r="C36" s="3"/>
      <c r="D36" s="3"/>
      <c r="E36" s="3"/>
      <c r="F36" s="3"/>
      <c r="G36" s="3"/>
      <c r="H36" s="3"/>
      <c r="I36" s="3"/>
    </row>
    <row r="37" spans="1:14" x14ac:dyDescent="0.3">
      <c r="A37" s="4"/>
      <c r="B37" s="3"/>
      <c r="C37" s="3"/>
      <c r="D37" s="3"/>
      <c r="E37" s="3"/>
      <c r="F37" s="3"/>
      <c r="G37" s="3"/>
      <c r="H37" s="3"/>
      <c r="I37" s="3"/>
    </row>
    <row r="38" spans="1:14" x14ac:dyDescent="0.3">
      <c r="A38" s="4"/>
      <c r="B38" s="14" t="s">
        <v>102</v>
      </c>
      <c r="C38" s="3"/>
      <c r="D38" s="3"/>
      <c r="E38" s="3"/>
      <c r="F38" s="3"/>
      <c r="G38" s="3"/>
      <c r="H38" s="3"/>
      <c r="I38" s="3"/>
    </row>
    <row r="39" spans="1:14" x14ac:dyDescent="0.3">
      <c r="A39" s="4"/>
      <c r="B39" t="s">
        <v>107</v>
      </c>
      <c r="C39" s="3"/>
      <c r="D39" s="3"/>
      <c r="E39" s="3"/>
      <c r="F39" s="3"/>
      <c r="G39" s="3"/>
      <c r="H39" s="3"/>
      <c r="I39" s="3"/>
    </row>
    <row r="40" spans="1:14" x14ac:dyDescent="0.3">
      <c r="A40" s="4" t="s">
        <v>110</v>
      </c>
      <c r="B40" s="21" t="s">
        <v>111</v>
      </c>
      <c r="C40" s="3"/>
      <c r="D40" s="3"/>
      <c r="E40" s="3"/>
      <c r="F40" s="3"/>
      <c r="G40" s="3"/>
      <c r="H40" s="3"/>
      <c r="I40" s="3"/>
    </row>
    <row r="41" spans="1:14" x14ac:dyDescent="0.3">
      <c r="A41" s="4">
        <v>4011</v>
      </c>
      <c r="B41" s="3" t="s">
        <v>14</v>
      </c>
      <c r="C41" s="3"/>
      <c r="D41" s="3" t="s">
        <v>108</v>
      </c>
      <c r="E41" s="3"/>
      <c r="F41" s="3"/>
      <c r="G41" s="3"/>
      <c r="H41" s="3"/>
      <c r="I41" s="3"/>
    </row>
    <row r="42" spans="1:14" x14ac:dyDescent="0.3">
      <c r="A42" s="4">
        <v>4025</v>
      </c>
      <c r="B42" t="s">
        <v>16</v>
      </c>
      <c r="D42" t="s">
        <v>109</v>
      </c>
      <c r="F42" s="3"/>
      <c r="G42" s="3"/>
      <c r="H42" s="3"/>
      <c r="I42" s="3"/>
    </row>
    <row r="43" spans="1:14" x14ac:dyDescent="0.3">
      <c r="A43" s="4">
        <v>4080</v>
      </c>
      <c r="B43" s="3" t="s">
        <v>22</v>
      </c>
      <c r="D43" t="s">
        <v>112</v>
      </c>
      <c r="F43" s="3"/>
      <c r="G43" s="3"/>
      <c r="H43" s="3"/>
      <c r="I43" s="3"/>
    </row>
    <row r="44" spans="1:14" x14ac:dyDescent="0.3">
      <c r="A44" s="4">
        <v>4200</v>
      </c>
      <c r="B44" s="3" t="s">
        <v>24</v>
      </c>
      <c r="D44" s="3" t="s">
        <v>113</v>
      </c>
      <c r="E44" s="3"/>
      <c r="F44" s="3"/>
      <c r="G44" s="3"/>
      <c r="H44" s="3"/>
      <c r="I44" s="3"/>
    </row>
    <row r="45" spans="1:14" x14ac:dyDescent="0.3">
      <c r="A45" s="4">
        <v>4210</v>
      </c>
      <c r="B45" s="3" t="s">
        <v>25</v>
      </c>
      <c r="C45" s="3"/>
      <c r="D45" t="s">
        <v>112</v>
      </c>
      <c r="E45" s="3"/>
      <c r="F45" s="3"/>
      <c r="G45" s="3"/>
      <c r="H45" s="3"/>
      <c r="I45" s="3"/>
    </row>
    <row r="46" spans="1:14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14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14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3">
      <c r="A53" s="3"/>
      <c r="B53" s="3"/>
      <c r="C53" s="3"/>
      <c r="D53" s="3"/>
      <c r="E53" s="3"/>
      <c r="F53" s="3"/>
      <c r="G53" s="3"/>
      <c r="H53" s="3"/>
      <c r="I53" s="3"/>
    </row>
  </sheetData>
  <pageMargins left="0.70866141732283472" right="0.70866141732283472" top="0.19685039370078741" bottom="0.19685039370078741" header="0.39370078740157483" footer="0.31496062992125984"/>
  <pageSetup paperSize="9" orientation="landscape" horizontalDpi="0" verticalDpi="0" copies="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FD2E-7B70-C64D-BD92-FC250614864D}">
  <dimension ref="A1:O46"/>
  <sheetViews>
    <sheetView tabSelected="1" workbookViewId="0">
      <selection activeCell="I18" sqref="I18:M18"/>
    </sheetView>
  </sheetViews>
  <sheetFormatPr defaultColWidth="11.19921875" defaultRowHeight="15.6" x14ac:dyDescent="0.3"/>
  <cols>
    <col min="1" max="1" width="8.796875" customWidth="1"/>
    <col min="2" max="2" width="30.296875" customWidth="1"/>
  </cols>
  <sheetData>
    <row r="1" spans="1:15" x14ac:dyDescent="0.3">
      <c r="A1" s="2" t="s">
        <v>31</v>
      </c>
      <c r="B1" s="3"/>
      <c r="C1" s="3"/>
      <c r="D1" s="3"/>
      <c r="E1" s="8">
        <v>43501</v>
      </c>
      <c r="F1" s="3"/>
      <c r="G1" s="3"/>
      <c r="H1" s="3"/>
      <c r="I1" s="14" t="s">
        <v>99</v>
      </c>
    </row>
    <row r="2" spans="1:15" x14ac:dyDescent="0.3">
      <c r="A2" s="5">
        <v>100</v>
      </c>
      <c r="B2" s="5" t="s">
        <v>3</v>
      </c>
      <c r="C2" s="5" t="s">
        <v>1</v>
      </c>
      <c r="D2" s="5"/>
      <c r="E2" s="5" t="s">
        <v>2</v>
      </c>
      <c r="F2" s="5" t="s">
        <v>29</v>
      </c>
      <c r="G2" s="5" t="s">
        <v>30</v>
      </c>
      <c r="H2" s="4"/>
      <c r="I2" s="5" t="s">
        <v>83</v>
      </c>
      <c r="J2" s="5" t="s">
        <v>95</v>
      </c>
      <c r="K2" s="5" t="s">
        <v>96</v>
      </c>
      <c r="L2" s="5" t="s">
        <v>97</v>
      </c>
      <c r="M2" s="5" t="s">
        <v>98</v>
      </c>
    </row>
    <row r="3" spans="1:15" x14ac:dyDescent="0.3">
      <c r="A3" s="4">
        <v>1090</v>
      </c>
      <c r="B3" s="3" t="s">
        <v>9</v>
      </c>
      <c r="C3" s="3">
        <v>11</v>
      </c>
      <c r="D3" s="3"/>
      <c r="E3" s="3">
        <v>22</v>
      </c>
      <c r="F3" s="3">
        <v>5</v>
      </c>
      <c r="G3" s="3">
        <f t="shared" ref="G3:G11" si="0">F3-E3</f>
        <v>-17</v>
      </c>
      <c r="H3" s="4"/>
      <c r="I3" s="18">
        <f t="shared" ref="I3:I10" si="1">+F3*1.03</f>
        <v>5.15</v>
      </c>
      <c r="J3" s="18">
        <f t="shared" ref="J3:M10" si="2">+I3*1.03</f>
        <v>5.3045000000000009</v>
      </c>
      <c r="K3" s="18">
        <f t="shared" si="2"/>
        <v>5.4636350000000009</v>
      </c>
      <c r="L3" s="18">
        <f t="shared" si="2"/>
        <v>5.6275440500000009</v>
      </c>
      <c r="M3" s="18">
        <f t="shared" si="2"/>
        <v>5.796370371500001</v>
      </c>
    </row>
    <row r="4" spans="1:15" x14ac:dyDescent="0.3">
      <c r="A4" s="4">
        <v>1110</v>
      </c>
      <c r="B4" s="3" t="s">
        <v>10</v>
      </c>
      <c r="C4" s="3">
        <v>9000</v>
      </c>
      <c r="D4" s="3"/>
      <c r="E4" s="3">
        <v>9000</v>
      </c>
      <c r="F4" s="3">
        <v>9000</v>
      </c>
      <c r="G4" s="3">
        <f t="shared" si="0"/>
        <v>0</v>
      </c>
      <c r="H4" s="4"/>
      <c r="I4" s="18"/>
      <c r="J4" s="18"/>
      <c r="K4" s="18"/>
      <c r="L4" s="18"/>
      <c r="M4" s="18"/>
    </row>
    <row r="5" spans="1:15" x14ac:dyDescent="0.3">
      <c r="A5" s="4">
        <v>1115</v>
      </c>
      <c r="B5" s="3" t="s">
        <v>6</v>
      </c>
      <c r="C5" s="3">
        <v>1117</v>
      </c>
      <c r="D5" s="3"/>
      <c r="E5" s="3">
        <v>100</v>
      </c>
      <c r="F5" s="3">
        <v>0</v>
      </c>
      <c r="G5" s="3">
        <f t="shared" si="0"/>
        <v>-100</v>
      </c>
      <c r="H5" s="4"/>
      <c r="I5" s="18">
        <f t="shared" si="1"/>
        <v>0</v>
      </c>
      <c r="J5" s="18">
        <f t="shared" si="2"/>
        <v>0</v>
      </c>
      <c r="K5" s="18">
        <f t="shared" si="2"/>
        <v>0</v>
      </c>
      <c r="L5" s="18">
        <f t="shared" si="2"/>
        <v>0</v>
      </c>
      <c r="M5" s="18">
        <f t="shared" si="2"/>
        <v>0</v>
      </c>
    </row>
    <row r="6" spans="1:15" x14ac:dyDescent="0.3">
      <c r="A6" s="4">
        <v>1130</v>
      </c>
      <c r="B6" s="3" t="s">
        <v>7</v>
      </c>
      <c r="C6" s="3">
        <v>26387</v>
      </c>
      <c r="D6" s="3"/>
      <c r="E6" s="3">
        <v>19172</v>
      </c>
      <c r="F6" s="3">
        <v>26000</v>
      </c>
      <c r="G6" s="3">
        <f t="shared" si="0"/>
        <v>6828</v>
      </c>
      <c r="H6" s="4"/>
      <c r="I6" s="18">
        <f t="shared" si="1"/>
        <v>26780</v>
      </c>
      <c r="J6" s="18">
        <f t="shared" si="2"/>
        <v>27583.4</v>
      </c>
      <c r="K6" s="18">
        <f t="shared" si="2"/>
        <v>28410.902000000002</v>
      </c>
      <c r="L6" s="18">
        <f t="shared" si="2"/>
        <v>29263.229060000001</v>
      </c>
      <c r="M6" s="18">
        <f t="shared" si="2"/>
        <v>30141.125931800001</v>
      </c>
    </row>
    <row r="7" spans="1:15" x14ac:dyDescent="0.3">
      <c r="A7" s="4">
        <v>1140</v>
      </c>
      <c r="B7" s="3" t="s">
        <v>100</v>
      </c>
      <c r="C7" s="3">
        <v>900</v>
      </c>
      <c r="D7" s="3"/>
      <c r="E7" s="3">
        <v>820</v>
      </c>
      <c r="F7" s="3">
        <v>800</v>
      </c>
      <c r="G7" s="3">
        <f t="shared" si="0"/>
        <v>-20</v>
      </c>
      <c r="H7" s="4"/>
      <c r="I7" s="18"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8">
        <f t="shared" si="2"/>
        <v>0</v>
      </c>
    </row>
    <row r="8" spans="1:15" x14ac:dyDescent="0.3">
      <c r="A8" s="4">
        <v>1141</v>
      </c>
      <c r="B8" s="3" t="s">
        <v>48</v>
      </c>
      <c r="C8" s="3">
        <v>199</v>
      </c>
      <c r="D8" s="3"/>
      <c r="E8" s="6">
        <v>0</v>
      </c>
      <c r="F8" s="3">
        <v>0</v>
      </c>
      <c r="G8" s="3">
        <v>0</v>
      </c>
      <c r="H8" s="4"/>
      <c r="I8" s="18">
        <f t="shared" si="1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</row>
    <row r="9" spans="1:15" x14ac:dyDescent="0.3">
      <c r="A9" s="4">
        <v>1151</v>
      </c>
      <c r="B9" s="3" t="s">
        <v>81</v>
      </c>
      <c r="C9" s="3">
        <v>0</v>
      </c>
      <c r="D9" s="3"/>
      <c r="E9" s="3">
        <v>279</v>
      </c>
      <c r="F9" s="3">
        <v>0</v>
      </c>
      <c r="G9" s="3">
        <f t="shared" si="0"/>
        <v>-279</v>
      </c>
      <c r="H9" s="4"/>
      <c r="I9" s="18">
        <f t="shared" si="1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</row>
    <row r="10" spans="1:15" x14ac:dyDescent="0.3">
      <c r="A10" s="4">
        <v>1160</v>
      </c>
      <c r="B10" s="3" t="s">
        <v>32</v>
      </c>
      <c r="C10" s="3">
        <v>4362</v>
      </c>
      <c r="D10" s="3"/>
      <c r="E10" s="3">
        <v>4648</v>
      </c>
      <c r="F10" s="3">
        <v>5000</v>
      </c>
      <c r="G10" s="3">
        <f t="shared" si="0"/>
        <v>352</v>
      </c>
      <c r="H10" s="4"/>
      <c r="I10" s="18">
        <f t="shared" si="1"/>
        <v>5150</v>
      </c>
      <c r="J10" s="18">
        <f t="shared" si="2"/>
        <v>5304.5</v>
      </c>
      <c r="K10" s="18">
        <f t="shared" si="2"/>
        <v>5463.6350000000002</v>
      </c>
      <c r="L10" s="18">
        <f t="shared" si="2"/>
        <v>5627.5440500000004</v>
      </c>
      <c r="M10" s="18">
        <f t="shared" si="2"/>
        <v>5796.3703715000001</v>
      </c>
    </row>
    <row r="11" spans="1:15" x14ac:dyDescent="0.3">
      <c r="A11" s="4"/>
      <c r="B11" s="2" t="s">
        <v>27</v>
      </c>
      <c r="C11" s="2">
        <f>SUM(C3:C10)</f>
        <v>41976</v>
      </c>
      <c r="D11" s="2"/>
      <c r="E11" s="2">
        <f>SUM(E3:E10)</f>
        <v>34041</v>
      </c>
      <c r="F11" s="2">
        <f>SUM(F3:F10)</f>
        <v>40805</v>
      </c>
      <c r="G11" s="2">
        <f t="shared" si="0"/>
        <v>6764</v>
      </c>
      <c r="H11" s="4"/>
      <c r="I11" s="19">
        <f>SUM(I3:I10)</f>
        <v>31935.15</v>
      </c>
      <c r="J11" s="19">
        <f t="shared" ref="J11:M11" si="3">SUM(J3:J10)</f>
        <v>32893.2045</v>
      </c>
      <c r="K11" s="19">
        <f t="shared" si="3"/>
        <v>33880.000635000004</v>
      </c>
      <c r="L11" s="19">
        <f t="shared" si="3"/>
        <v>34896.400654049998</v>
      </c>
      <c r="M11" s="19">
        <f t="shared" si="3"/>
        <v>35943.292673671502</v>
      </c>
    </row>
    <row r="12" spans="1:15" x14ac:dyDescent="0.3">
      <c r="A12" s="4"/>
      <c r="B12" s="3"/>
      <c r="C12" s="3"/>
      <c r="D12" s="3"/>
      <c r="E12" s="3"/>
      <c r="F12" s="3"/>
      <c r="G12" s="3"/>
      <c r="H12" s="4"/>
      <c r="I12" s="3"/>
    </row>
    <row r="13" spans="1:15" x14ac:dyDescent="0.3">
      <c r="A13" s="4"/>
      <c r="B13" s="5" t="s">
        <v>47</v>
      </c>
      <c r="C13" s="3"/>
      <c r="D13" s="3"/>
      <c r="E13" s="3"/>
      <c r="F13" s="3"/>
      <c r="G13" s="3"/>
      <c r="H13" s="4"/>
      <c r="I13" s="3"/>
    </row>
    <row r="14" spans="1:15" x14ac:dyDescent="0.3">
      <c r="A14" s="13">
        <v>4001</v>
      </c>
      <c r="B14" s="12" t="s">
        <v>35</v>
      </c>
      <c r="C14" s="3">
        <v>95</v>
      </c>
      <c r="D14" s="3"/>
      <c r="E14" s="3">
        <v>115</v>
      </c>
      <c r="F14" s="3">
        <v>400</v>
      </c>
      <c r="G14" s="3">
        <f t="shared" ref="G14:G33" si="4">F14-E14</f>
        <v>285</v>
      </c>
      <c r="I14" s="18">
        <f t="shared" ref="I14:I33" si="5">+F14*1.03</f>
        <v>412</v>
      </c>
      <c r="J14" s="18">
        <f t="shared" ref="J14:M29" si="6">+I14*1.03</f>
        <v>424.36</v>
      </c>
      <c r="K14" s="18">
        <f t="shared" si="6"/>
        <v>437.0908</v>
      </c>
      <c r="L14" s="18">
        <f t="shared" si="6"/>
        <v>450.20352400000002</v>
      </c>
      <c r="M14" s="18">
        <f t="shared" si="6"/>
        <v>463.70962972000001</v>
      </c>
      <c r="O14" s="4"/>
    </row>
    <row r="15" spans="1:15" x14ac:dyDescent="0.3">
      <c r="A15" s="13">
        <v>4002</v>
      </c>
      <c r="B15" s="12" t="s">
        <v>33</v>
      </c>
      <c r="C15" s="3">
        <v>9569</v>
      </c>
      <c r="D15" s="3"/>
      <c r="E15" s="3">
        <v>9578</v>
      </c>
      <c r="F15" s="3">
        <v>9409</v>
      </c>
      <c r="G15" s="3">
        <f t="shared" si="4"/>
        <v>-169</v>
      </c>
      <c r="I15" s="18"/>
      <c r="J15" s="18"/>
      <c r="K15" s="18"/>
      <c r="L15" s="18"/>
      <c r="M15" s="18"/>
      <c r="O15" s="4"/>
    </row>
    <row r="16" spans="1:15" x14ac:dyDescent="0.3">
      <c r="A16" s="13">
        <v>4003</v>
      </c>
      <c r="B16" s="12" t="s">
        <v>36</v>
      </c>
      <c r="C16" s="3">
        <v>1707</v>
      </c>
      <c r="D16" s="3"/>
      <c r="E16" s="3">
        <v>501</v>
      </c>
      <c r="F16" s="3">
        <v>800</v>
      </c>
      <c r="G16" s="3">
        <f t="shared" si="4"/>
        <v>299</v>
      </c>
      <c r="I16" s="18">
        <f t="shared" si="5"/>
        <v>824</v>
      </c>
      <c r="J16" s="18">
        <f t="shared" si="6"/>
        <v>848.72</v>
      </c>
      <c r="K16" s="18">
        <f t="shared" si="6"/>
        <v>874.1816</v>
      </c>
      <c r="L16" s="18">
        <f t="shared" si="6"/>
        <v>900.40704800000003</v>
      </c>
      <c r="M16" s="18">
        <f t="shared" si="6"/>
        <v>927.41925944000002</v>
      </c>
      <c r="O16" s="4"/>
    </row>
    <row r="17" spans="1:15" x14ac:dyDescent="0.3">
      <c r="A17" s="13">
        <v>4004</v>
      </c>
      <c r="B17" s="12" t="s">
        <v>37</v>
      </c>
      <c r="C17" s="3">
        <v>3128</v>
      </c>
      <c r="D17" s="3"/>
      <c r="E17" s="3">
        <v>2717</v>
      </c>
      <c r="F17" s="3">
        <v>3251</v>
      </c>
      <c r="G17" s="3">
        <f t="shared" si="4"/>
        <v>534</v>
      </c>
      <c r="I17" s="18"/>
      <c r="J17" s="18"/>
      <c r="K17" s="18"/>
      <c r="L17" s="18"/>
      <c r="M17" s="18"/>
      <c r="O17" s="4"/>
    </row>
    <row r="18" spans="1:15" x14ac:dyDescent="0.3">
      <c r="A18" s="13">
        <v>4005</v>
      </c>
      <c r="B18" s="12" t="s">
        <v>38</v>
      </c>
      <c r="C18" s="3">
        <v>1169</v>
      </c>
      <c r="D18" s="3"/>
      <c r="E18" s="3">
        <v>885</v>
      </c>
      <c r="F18" s="3">
        <v>1800</v>
      </c>
      <c r="G18" s="3">
        <f t="shared" si="4"/>
        <v>915</v>
      </c>
      <c r="I18" s="18"/>
      <c r="J18" s="18"/>
      <c r="K18" s="18"/>
      <c r="L18" s="18"/>
      <c r="M18" s="18"/>
      <c r="O18" s="4"/>
    </row>
    <row r="19" spans="1:15" x14ac:dyDescent="0.3">
      <c r="A19" s="4">
        <v>4010</v>
      </c>
      <c r="B19" s="3" t="s">
        <v>13</v>
      </c>
      <c r="C19" s="3">
        <v>6236</v>
      </c>
      <c r="D19" s="3"/>
      <c r="E19" s="3">
        <v>3127</v>
      </c>
      <c r="F19" s="3">
        <v>4600</v>
      </c>
      <c r="G19" s="3">
        <f t="shared" si="4"/>
        <v>1473</v>
      </c>
      <c r="I19" s="18">
        <f t="shared" si="5"/>
        <v>4738</v>
      </c>
      <c r="J19" s="18">
        <f t="shared" si="6"/>
        <v>4880.1400000000003</v>
      </c>
      <c r="K19" s="18">
        <f t="shared" si="6"/>
        <v>5026.5442000000003</v>
      </c>
      <c r="L19" s="18">
        <f t="shared" si="6"/>
        <v>5177.3405260000009</v>
      </c>
      <c r="M19" s="18">
        <f t="shared" si="6"/>
        <v>5332.6607417800014</v>
      </c>
      <c r="O19" s="4"/>
    </row>
    <row r="20" spans="1:15" x14ac:dyDescent="0.3">
      <c r="A20" s="4">
        <v>4011</v>
      </c>
      <c r="B20" s="3" t="s">
        <v>14</v>
      </c>
      <c r="C20" s="3">
        <v>507</v>
      </c>
      <c r="D20" s="3"/>
      <c r="E20" s="3">
        <v>235</v>
      </c>
      <c r="F20" s="3">
        <v>550</v>
      </c>
      <c r="G20" s="3">
        <f t="shared" si="4"/>
        <v>315</v>
      </c>
      <c r="I20" s="18">
        <f t="shared" si="5"/>
        <v>566.5</v>
      </c>
      <c r="J20" s="18">
        <f t="shared" si="6"/>
        <v>583.495</v>
      </c>
      <c r="K20" s="18">
        <f t="shared" si="6"/>
        <v>600.99985000000004</v>
      </c>
      <c r="L20" s="18">
        <f t="shared" si="6"/>
        <v>619.02984550000008</v>
      </c>
      <c r="M20" s="18">
        <f t="shared" si="6"/>
        <v>637.60074086500015</v>
      </c>
      <c r="O20" s="4"/>
    </row>
    <row r="21" spans="1:15" x14ac:dyDescent="0.3">
      <c r="A21" s="4">
        <v>4015</v>
      </c>
      <c r="B21" s="3" t="s">
        <v>39</v>
      </c>
      <c r="C21" s="3">
        <v>2028</v>
      </c>
      <c r="D21" s="3"/>
      <c r="E21" s="3">
        <v>2778</v>
      </c>
      <c r="F21" s="3">
        <v>4000</v>
      </c>
      <c r="G21" s="3">
        <f t="shared" si="4"/>
        <v>1222</v>
      </c>
      <c r="I21" s="18">
        <f t="shared" si="5"/>
        <v>4120</v>
      </c>
      <c r="J21" s="18">
        <f t="shared" si="6"/>
        <v>4243.6000000000004</v>
      </c>
      <c r="K21" s="18">
        <f t="shared" si="6"/>
        <v>4370.9080000000004</v>
      </c>
      <c r="L21" s="18">
        <f t="shared" si="6"/>
        <v>4502.0352400000002</v>
      </c>
      <c r="M21" s="18">
        <f t="shared" si="6"/>
        <v>4637.0962972000007</v>
      </c>
      <c r="O21" s="4"/>
    </row>
    <row r="22" spans="1:15" x14ac:dyDescent="0.3">
      <c r="A22" s="4">
        <v>4050</v>
      </c>
      <c r="B22" s="3" t="s">
        <v>17</v>
      </c>
      <c r="C22" s="3">
        <v>665</v>
      </c>
      <c r="D22" s="3"/>
      <c r="E22" s="3">
        <v>635</v>
      </c>
      <c r="F22" s="3">
        <v>800</v>
      </c>
      <c r="G22" s="3">
        <f t="shared" si="4"/>
        <v>165</v>
      </c>
      <c r="I22" s="18">
        <f t="shared" si="5"/>
        <v>824</v>
      </c>
      <c r="J22" s="18">
        <f t="shared" si="6"/>
        <v>848.72</v>
      </c>
      <c r="K22" s="18">
        <f t="shared" si="6"/>
        <v>874.1816</v>
      </c>
      <c r="L22" s="18">
        <f t="shared" si="6"/>
        <v>900.40704800000003</v>
      </c>
      <c r="M22" s="18">
        <f t="shared" si="6"/>
        <v>927.41925944000002</v>
      </c>
      <c r="O22" s="4"/>
    </row>
    <row r="23" spans="1:15" x14ac:dyDescent="0.3">
      <c r="A23" s="4">
        <v>4055</v>
      </c>
      <c r="B23" s="3" t="s">
        <v>18</v>
      </c>
      <c r="C23" s="3">
        <v>2715</v>
      </c>
      <c r="D23" s="3"/>
      <c r="E23" s="3">
        <v>2149</v>
      </c>
      <c r="F23" s="3">
        <v>2750</v>
      </c>
      <c r="G23" s="3">
        <f t="shared" si="4"/>
        <v>601</v>
      </c>
      <c r="I23" s="18">
        <f t="shared" si="5"/>
        <v>2832.5</v>
      </c>
      <c r="J23" s="18">
        <f t="shared" si="6"/>
        <v>2917.4749999999999</v>
      </c>
      <c r="K23" s="18">
        <f t="shared" si="6"/>
        <v>3004.9992499999998</v>
      </c>
      <c r="L23" s="18">
        <f t="shared" si="6"/>
        <v>3095.1492275000001</v>
      </c>
      <c r="M23" s="18">
        <f t="shared" si="6"/>
        <v>3188.0037043249999</v>
      </c>
      <c r="O23" s="4"/>
    </row>
    <row r="24" spans="1:15" x14ac:dyDescent="0.3">
      <c r="A24" s="4">
        <v>4070</v>
      </c>
      <c r="B24" s="3" t="s">
        <v>20</v>
      </c>
      <c r="C24" s="3">
        <v>1054</v>
      </c>
      <c r="D24" s="3"/>
      <c r="E24" s="3">
        <v>1782</v>
      </c>
      <c r="F24" s="3">
        <v>2000</v>
      </c>
      <c r="G24" s="3">
        <f t="shared" si="4"/>
        <v>218</v>
      </c>
      <c r="I24" s="18">
        <f t="shared" si="5"/>
        <v>2060</v>
      </c>
      <c r="J24" s="18">
        <f t="shared" si="6"/>
        <v>2121.8000000000002</v>
      </c>
      <c r="K24" s="18">
        <f t="shared" si="6"/>
        <v>2185.4540000000002</v>
      </c>
      <c r="L24" s="18">
        <f t="shared" si="6"/>
        <v>2251.0176200000001</v>
      </c>
      <c r="M24" s="18">
        <f t="shared" si="6"/>
        <v>2318.5481486000003</v>
      </c>
      <c r="O24" s="4"/>
    </row>
    <row r="25" spans="1:15" x14ac:dyDescent="0.3">
      <c r="A25" s="4">
        <v>4071</v>
      </c>
      <c r="B25" s="3" t="s">
        <v>40</v>
      </c>
      <c r="C25" s="3">
        <v>145</v>
      </c>
      <c r="D25" s="3"/>
      <c r="E25" s="3">
        <v>122</v>
      </c>
      <c r="F25" s="3">
        <v>200</v>
      </c>
      <c r="G25" s="3">
        <f t="shared" si="4"/>
        <v>78</v>
      </c>
      <c r="I25" s="18">
        <f t="shared" si="5"/>
        <v>206</v>
      </c>
      <c r="J25" s="18">
        <f t="shared" si="6"/>
        <v>212.18</v>
      </c>
      <c r="K25" s="18">
        <f t="shared" si="6"/>
        <v>218.5454</v>
      </c>
      <c r="L25" s="18">
        <f t="shared" si="6"/>
        <v>225.10176200000001</v>
      </c>
      <c r="M25" s="18">
        <f t="shared" si="6"/>
        <v>231.85481486</v>
      </c>
      <c r="O25" s="4"/>
    </row>
    <row r="26" spans="1:15" x14ac:dyDescent="0.3">
      <c r="A26" s="4">
        <v>4076</v>
      </c>
      <c r="B26" s="6" t="s">
        <v>41</v>
      </c>
      <c r="C26" s="3">
        <v>379</v>
      </c>
      <c r="D26" s="3"/>
      <c r="E26" s="3">
        <v>255</v>
      </c>
      <c r="F26" s="3">
        <v>300</v>
      </c>
      <c r="G26" s="3">
        <f t="shared" si="4"/>
        <v>45</v>
      </c>
      <c r="I26" s="18">
        <f t="shared" si="5"/>
        <v>309</v>
      </c>
      <c r="J26" s="18">
        <f t="shared" si="6"/>
        <v>318.27</v>
      </c>
      <c r="K26" s="18">
        <f t="shared" si="6"/>
        <v>327.81810000000002</v>
      </c>
      <c r="L26" s="18">
        <f t="shared" si="6"/>
        <v>337.65264300000001</v>
      </c>
      <c r="M26" s="18">
        <f t="shared" si="6"/>
        <v>347.78222228999999</v>
      </c>
      <c r="O26" s="11"/>
    </row>
    <row r="27" spans="1:15" x14ac:dyDescent="0.3">
      <c r="A27" s="4">
        <v>4077</v>
      </c>
      <c r="B27" s="6" t="s">
        <v>42</v>
      </c>
      <c r="C27" s="3">
        <v>570</v>
      </c>
      <c r="D27" s="3"/>
      <c r="E27" s="3">
        <v>815</v>
      </c>
      <c r="F27" s="3">
        <v>800</v>
      </c>
      <c r="G27" s="3">
        <f t="shared" si="4"/>
        <v>-15</v>
      </c>
      <c r="I27" s="18">
        <f t="shared" si="5"/>
        <v>824</v>
      </c>
      <c r="J27" s="18">
        <f t="shared" si="6"/>
        <v>848.72</v>
      </c>
      <c r="K27" s="18">
        <f t="shared" si="6"/>
        <v>874.1816</v>
      </c>
      <c r="L27" s="18">
        <f t="shared" si="6"/>
        <v>900.40704800000003</v>
      </c>
      <c r="M27" s="18">
        <f t="shared" si="6"/>
        <v>927.41925944000002</v>
      </c>
      <c r="O27" s="11"/>
    </row>
    <row r="28" spans="1:15" x14ac:dyDescent="0.3">
      <c r="A28" s="4">
        <v>4080</v>
      </c>
      <c r="B28" s="3" t="s">
        <v>22</v>
      </c>
      <c r="C28" s="3">
        <v>0</v>
      </c>
      <c r="D28" s="3"/>
      <c r="E28" s="3">
        <v>161</v>
      </c>
      <c r="F28" s="3">
        <v>0</v>
      </c>
      <c r="G28" s="3">
        <f t="shared" si="4"/>
        <v>-161</v>
      </c>
      <c r="I28" s="18">
        <f t="shared" si="5"/>
        <v>0</v>
      </c>
      <c r="J28" s="18">
        <f t="shared" si="6"/>
        <v>0</v>
      </c>
      <c r="K28" s="18">
        <f t="shared" si="6"/>
        <v>0</v>
      </c>
      <c r="L28" s="18">
        <f t="shared" si="6"/>
        <v>0</v>
      </c>
      <c r="M28" s="18">
        <f t="shared" si="6"/>
        <v>0</v>
      </c>
      <c r="O28" s="4"/>
    </row>
    <row r="29" spans="1:15" x14ac:dyDescent="0.3">
      <c r="A29" s="4">
        <v>4090</v>
      </c>
      <c r="B29" s="20" t="s">
        <v>23</v>
      </c>
      <c r="C29" s="3">
        <v>1948</v>
      </c>
      <c r="D29" s="3"/>
      <c r="E29" s="3">
        <v>671</v>
      </c>
      <c r="F29" s="3">
        <v>2000</v>
      </c>
      <c r="G29" s="3">
        <f t="shared" si="4"/>
        <v>1329</v>
      </c>
      <c r="I29" s="18">
        <f t="shared" si="5"/>
        <v>2060</v>
      </c>
      <c r="J29" s="18">
        <f t="shared" si="6"/>
        <v>2121.8000000000002</v>
      </c>
      <c r="K29" s="18">
        <f t="shared" si="6"/>
        <v>2185.4540000000002</v>
      </c>
      <c r="L29" s="18">
        <f t="shared" si="6"/>
        <v>2251.0176200000001</v>
      </c>
      <c r="M29" s="18">
        <f t="shared" si="6"/>
        <v>2318.5481486000003</v>
      </c>
      <c r="O29" s="4"/>
    </row>
    <row r="30" spans="1:15" x14ac:dyDescent="0.3">
      <c r="A30" s="4">
        <v>4110</v>
      </c>
      <c r="B30" s="6" t="s">
        <v>43</v>
      </c>
      <c r="C30" s="3">
        <v>0</v>
      </c>
      <c r="D30" s="3"/>
      <c r="E30" s="3">
        <v>0</v>
      </c>
      <c r="F30" s="6">
        <v>1500</v>
      </c>
      <c r="G30" s="6">
        <f t="shared" si="4"/>
        <v>1500</v>
      </c>
      <c r="I30" s="18">
        <f t="shared" si="5"/>
        <v>1545</v>
      </c>
      <c r="J30" s="18">
        <f t="shared" ref="J30:M33" si="7">+I30*1.03</f>
        <v>1591.3500000000001</v>
      </c>
      <c r="K30" s="18">
        <f t="shared" si="7"/>
        <v>1639.0905000000002</v>
      </c>
      <c r="L30" s="18">
        <f t="shared" si="7"/>
        <v>1688.2632150000004</v>
      </c>
      <c r="M30" s="18">
        <f t="shared" si="7"/>
        <v>1738.9111114500004</v>
      </c>
      <c r="O30" s="4"/>
    </row>
    <row r="31" spans="1:15" x14ac:dyDescent="0.3">
      <c r="A31" s="4">
        <v>4120</v>
      </c>
      <c r="B31" s="3" t="s">
        <v>44</v>
      </c>
      <c r="C31" s="3">
        <v>0</v>
      </c>
      <c r="D31" s="3"/>
      <c r="E31" s="3">
        <v>150</v>
      </c>
      <c r="F31" s="3">
        <v>3000</v>
      </c>
      <c r="G31" s="3">
        <f t="shared" si="4"/>
        <v>2850</v>
      </c>
      <c r="I31" s="18">
        <f t="shared" si="5"/>
        <v>3090</v>
      </c>
      <c r="J31" s="18">
        <f t="shared" si="7"/>
        <v>3182.7000000000003</v>
      </c>
      <c r="K31" s="18">
        <f t="shared" si="7"/>
        <v>3278.1810000000005</v>
      </c>
      <c r="L31" s="18">
        <f t="shared" si="7"/>
        <v>3376.5264300000008</v>
      </c>
      <c r="M31" s="18">
        <f t="shared" si="7"/>
        <v>3477.8222229000007</v>
      </c>
      <c r="O31" s="4"/>
    </row>
    <row r="32" spans="1:15" x14ac:dyDescent="0.3">
      <c r="A32" s="4">
        <v>4400</v>
      </c>
      <c r="B32" s="3" t="s">
        <v>45</v>
      </c>
      <c r="C32" s="3">
        <v>5221</v>
      </c>
      <c r="D32" s="3"/>
      <c r="E32" s="6">
        <v>5090</v>
      </c>
      <c r="F32" s="6">
        <v>5550</v>
      </c>
      <c r="G32" s="6">
        <f t="shared" si="4"/>
        <v>460</v>
      </c>
      <c r="I32" s="18">
        <v>5000</v>
      </c>
      <c r="J32" s="18">
        <v>5000</v>
      </c>
      <c r="K32" s="18">
        <v>5000</v>
      </c>
      <c r="L32" s="18">
        <v>5000</v>
      </c>
      <c r="M32" s="18">
        <v>5000</v>
      </c>
      <c r="O32" s="4"/>
    </row>
    <row r="33" spans="1:15" x14ac:dyDescent="0.3">
      <c r="A33" s="4">
        <v>4500</v>
      </c>
      <c r="B33" s="20" t="s">
        <v>46</v>
      </c>
      <c r="C33" s="3">
        <v>1595</v>
      </c>
      <c r="D33" s="3"/>
      <c r="E33" s="3">
        <v>2987</v>
      </c>
      <c r="F33" s="3">
        <v>0</v>
      </c>
      <c r="G33" s="3">
        <f t="shared" si="4"/>
        <v>-2987</v>
      </c>
      <c r="I33" s="18">
        <f t="shared" si="5"/>
        <v>0</v>
      </c>
      <c r="J33" s="18">
        <f t="shared" si="7"/>
        <v>0</v>
      </c>
      <c r="K33" s="18">
        <f t="shared" si="7"/>
        <v>0</v>
      </c>
      <c r="L33" s="18">
        <f t="shared" si="7"/>
        <v>0</v>
      </c>
      <c r="M33" s="18">
        <f t="shared" si="7"/>
        <v>0</v>
      </c>
      <c r="O33" s="4"/>
    </row>
    <row r="34" spans="1:15" x14ac:dyDescent="0.3">
      <c r="A34" s="3"/>
      <c r="B34" s="2" t="s">
        <v>28</v>
      </c>
      <c r="C34" s="2">
        <f>SUM(C14:C33)</f>
        <v>38731</v>
      </c>
      <c r="D34" s="2"/>
      <c r="E34" s="2">
        <f>SUM(E14:E33)</f>
        <v>34753</v>
      </c>
      <c r="F34" s="2">
        <f>SUM(F14:F33)</f>
        <v>43710</v>
      </c>
      <c r="G34" s="2">
        <f>SUM(G14:G33)</f>
        <v>8957</v>
      </c>
      <c r="H34" s="4"/>
      <c r="I34" s="19">
        <f t="shared" ref="I34:M34" si="8">SUM(I14:I33)</f>
        <v>29411</v>
      </c>
      <c r="J34" s="19">
        <f t="shared" si="8"/>
        <v>30143.33</v>
      </c>
      <c r="K34" s="19">
        <f t="shared" si="8"/>
        <v>30897.629900000004</v>
      </c>
      <c r="L34" s="19">
        <f t="shared" si="8"/>
        <v>31674.558797000002</v>
      </c>
      <c r="M34" s="19">
        <f t="shared" si="8"/>
        <v>32474.795560910003</v>
      </c>
    </row>
    <row r="35" spans="1:15" x14ac:dyDescent="0.3">
      <c r="A35" s="4"/>
      <c r="B35" s="3"/>
      <c r="C35" s="3"/>
      <c r="D35" s="3"/>
      <c r="E35" s="3"/>
      <c r="F35" s="3"/>
      <c r="G35" s="3"/>
      <c r="H35" s="3"/>
      <c r="I35" s="3"/>
    </row>
    <row r="36" spans="1:15" x14ac:dyDescent="0.3">
      <c r="A36" s="4"/>
      <c r="B36" s="3"/>
      <c r="C36" s="3"/>
      <c r="D36" s="3"/>
      <c r="E36" s="3"/>
      <c r="F36" s="3"/>
      <c r="G36" s="3"/>
      <c r="H36" s="3"/>
      <c r="I36" s="3"/>
    </row>
    <row r="37" spans="1:15" x14ac:dyDescent="0.3">
      <c r="A37" s="4"/>
      <c r="B37" s="3"/>
      <c r="C37" s="3"/>
      <c r="D37" s="3"/>
      <c r="E37" s="3"/>
      <c r="F37" s="3"/>
      <c r="G37" s="3"/>
      <c r="H37" s="3"/>
      <c r="I37" s="3"/>
    </row>
    <row r="38" spans="1:15" x14ac:dyDescent="0.3">
      <c r="A38" s="4"/>
      <c r="H38" s="3"/>
      <c r="I38" s="3"/>
    </row>
    <row r="39" spans="1:15" x14ac:dyDescent="0.3">
      <c r="A39" s="4"/>
      <c r="B39" s="14" t="s">
        <v>102</v>
      </c>
      <c r="C39" s="3"/>
      <c r="D39" s="3"/>
      <c r="E39" s="3"/>
      <c r="F39" s="3"/>
      <c r="G39" s="3"/>
      <c r="H39" s="3"/>
      <c r="I39" s="3"/>
    </row>
    <row r="40" spans="1:15" x14ac:dyDescent="0.3">
      <c r="A40" s="4"/>
      <c r="B40" t="s">
        <v>106</v>
      </c>
      <c r="C40" s="3"/>
      <c r="D40" s="3"/>
      <c r="E40" s="3"/>
      <c r="F40" s="3"/>
      <c r="G40" s="3"/>
      <c r="H40" s="3"/>
      <c r="I40" s="3"/>
    </row>
    <row r="41" spans="1:15" x14ac:dyDescent="0.3">
      <c r="A41" s="4"/>
      <c r="B41" t="s">
        <v>105</v>
      </c>
      <c r="C41" s="3"/>
      <c r="D41" s="3"/>
      <c r="E41" s="3">
        <v>885</v>
      </c>
      <c r="F41" s="3">
        <v>1800</v>
      </c>
      <c r="G41" s="3">
        <f>+F41-E41</f>
        <v>915</v>
      </c>
      <c r="H41" s="22" t="s">
        <v>114</v>
      </c>
      <c r="I41" s="3"/>
    </row>
    <row r="42" spans="1:15" x14ac:dyDescent="0.3">
      <c r="A42" s="4"/>
      <c r="B42" s="3" t="s">
        <v>101</v>
      </c>
      <c r="C42" s="3"/>
      <c r="D42" s="3"/>
      <c r="E42" s="3">
        <v>1070</v>
      </c>
      <c r="F42" s="3">
        <v>2600</v>
      </c>
      <c r="G42" s="3">
        <f>+F42-E42</f>
        <v>1530</v>
      </c>
      <c r="H42" s="23" t="s">
        <v>115</v>
      </c>
    </row>
    <row r="43" spans="1:15" x14ac:dyDescent="0.3">
      <c r="A43" s="1"/>
      <c r="B43" t="s">
        <v>103</v>
      </c>
    </row>
    <row r="44" spans="1:15" x14ac:dyDescent="0.3">
      <c r="A44" s="1"/>
      <c r="B44" t="s">
        <v>104</v>
      </c>
    </row>
    <row r="45" spans="1:15" x14ac:dyDescent="0.3">
      <c r="A45" s="1"/>
    </row>
    <row r="46" spans="1:15" x14ac:dyDescent="0.3">
      <c r="B46" t="s">
        <v>107</v>
      </c>
    </row>
  </sheetData>
  <pageMargins left="0.7" right="0.7" top="0.5" bottom="0.5" header="0.3" footer="0.3"/>
  <pageSetup paperSize="9" orientation="landscape" horizontalDpi="0" verticalDpi="0" copies="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7E42-2681-9E4B-948D-4F81E596C326}">
  <dimension ref="A1:F26"/>
  <sheetViews>
    <sheetView workbookViewId="0">
      <selection activeCell="F14" sqref="F14"/>
    </sheetView>
  </sheetViews>
  <sheetFormatPr defaultColWidth="11.19921875" defaultRowHeight="15.6" x14ac:dyDescent="0.3"/>
  <cols>
    <col min="1" max="1" width="19.19921875" customWidth="1"/>
  </cols>
  <sheetData>
    <row r="1" spans="1:6" x14ac:dyDescent="0.3">
      <c r="A1" s="14" t="s">
        <v>84</v>
      </c>
    </row>
    <row r="2" spans="1:6" x14ac:dyDescent="0.3">
      <c r="B2" s="15" t="s">
        <v>92</v>
      </c>
      <c r="C2" s="15" t="s">
        <v>90</v>
      </c>
      <c r="D2" s="15" t="s">
        <v>91</v>
      </c>
    </row>
    <row r="3" spans="1:6" ht="19.95" customHeight="1" x14ac:dyDescent="0.3">
      <c r="A3" t="s">
        <v>85</v>
      </c>
      <c r="B3">
        <v>450</v>
      </c>
      <c r="C3">
        <v>1000</v>
      </c>
      <c r="D3">
        <v>1030</v>
      </c>
    </row>
    <row r="4" spans="1:6" ht="19.95" customHeight="1" x14ac:dyDescent="0.3">
      <c r="A4" t="s">
        <v>86</v>
      </c>
      <c r="B4">
        <v>606</v>
      </c>
      <c r="C4">
        <v>375</v>
      </c>
      <c r="D4">
        <v>386</v>
      </c>
    </row>
    <row r="5" spans="1:6" ht="19.95" customHeight="1" x14ac:dyDescent="0.3">
      <c r="A5" t="s">
        <v>87</v>
      </c>
      <c r="B5">
        <v>155</v>
      </c>
      <c r="C5">
        <v>160</v>
      </c>
      <c r="D5">
        <v>165</v>
      </c>
    </row>
    <row r="6" spans="1:6" ht="19.95" customHeight="1" x14ac:dyDescent="0.3">
      <c r="A6" t="s">
        <v>88</v>
      </c>
      <c r="B6">
        <v>490</v>
      </c>
      <c r="C6">
        <v>505</v>
      </c>
      <c r="D6">
        <v>520</v>
      </c>
    </row>
    <row r="7" spans="1:6" ht="19.95" customHeight="1" x14ac:dyDescent="0.3">
      <c r="A7" t="s">
        <v>89</v>
      </c>
      <c r="B7">
        <v>550</v>
      </c>
      <c r="C7">
        <v>567</v>
      </c>
      <c r="D7">
        <v>584</v>
      </c>
    </row>
    <row r="8" spans="1:6" ht="19.95" customHeight="1" x14ac:dyDescent="0.3">
      <c r="B8">
        <f>SUM(B3:B7)</f>
        <v>2251</v>
      </c>
      <c r="C8">
        <f>SUM(C3:C7)</f>
        <v>2607</v>
      </c>
      <c r="D8">
        <f>SUM(D3:D7)</f>
        <v>2685</v>
      </c>
    </row>
    <row r="9" spans="1:6" ht="19.95" customHeight="1" x14ac:dyDescent="0.3"/>
    <row r="10" spans="1:6" ht="19.95" customHeight="1" x14ac:dyDescent="0.3">
      <c r="A10" t="s">
        <v>93</v>
      </c>
    </row>
    <row r="11" spans="1:6" ht="19.95" customHeight="1" x14ac:dyDescent="0.3">
      <c r="A11" t="s">
        <v>94</v>
      </c>
    </row>
    <row r="12" spans="1:6" ht="19.95" customHeight="1" x14ac:dyDescent="0.3"/>
    <row r="13" spans="1:6" ht="19.95" customHeight="1" x14ac:dyDescent="0.3">
      <c r="F13" s="17">
        <v>43504</v>
      </c>
    </row>
    <row r="14" spans="1:6" ht="19.95" customHeight="1" x14ac:dyDescent="0.3"/>
    <row r="15" spans="1:6" ht="19.95" customHeight="1" x14ac:dyDescent="0.3"/>
    <row r="16" spans="1:6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  <row r="24" ht="19.95" customHeight="1" x14ac:dyDescent="0.3"/>
    <row r="25" ht="19.95" customHeight="1" x14ac:dyDescent="0.3"/>
    <row r="26" ht="19.95" customHeight="1" x14ac:dyDescent="0.3"/>
  </sheetData>
  <pageMargins left="0.7" right="0.7" top="0.75" bottom="0.75" header="0.3" footer="0.3"/>
  <pageSetup paperSize="9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Parish Council</vt:lpstr>
      <vt:lpstr>Pavilion</vt:lpstr>
      <vt:lpstr>Village Hall</vt:lpstr>
      <vt:lpstr>PF Chargeouts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satchell</dc:creator>
  <cp:lastModifiedBy>Plumpton Clerk</cp:lastModifiedBy>
  <cp:lastPrinted>2019-02-12T16:28:59Z</cp:lastPrinted>
  <dcterms:created xsi:type="dcterms:W3CDTF">2018-10-23T10:56:50Z</dcterms:created>
  <dcterms:modified xsi:type="dcterms:W3CDTF">2019-03-06T11:12:27Z</dcterms:modified>
</cp:coreProperties>
</file>